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piacth-my.sharepoint.com/personal/nusaba_pi_ac_th/Documents/ปี 2566 (ต.ค. - ก.ย.)/1. คำขอ ปี 67/1. หนังสือนำส่ง/5. ส่งกอง/2. กองบค/"/>
    </mc:Choice>
  </mc:AlternateContent>
  <xr:revisionPtr revIDLastSave="92" documentId="11_54A3BB0868FD9911FAD1E40AB5FB2E915DAC8601" xr6:coauthVersionLast="47" xr6:coauthVersionMax="47" xr10:uidLastSave="{B45E1DDD-0A10-4D45-8D57-758A741E009D}"/>
  <bookViews>
    <workbookView xWindow="-120" yWindow="-120" windowWidth="24240" windowHeight="13140" xr2:uid="{00000000-000D-0000-FFFF-FFFF00000000}"/>
  </bookViews>
  <sheets>
    <sheet name="สถาบันพระบรมราชชนก" sheetId="4" r:id="rId1"/>
    <sheet name="หน่วยรับงบประมาณ" sheetId="3" state="hidden" r:id="rId2"/>
    <sheet name="งบกลาง" sheetId="2" state="hidden" r:id="rId3"/>
  </sheets>
  <definedNames>
    <definedName name="_xlnm.Print_Titles" localSheetId="2">งบกลาง!$5:$6</definedName>
    <definedName name="_xlnm.Print_Titles" localSheetId="0">สถาบันพระบรมราชชนก!$5:$6</definedName>
    <definedName name="_xlnm.Print_Titles" localSheetId="1">หน่วยรับงบประมาณ!$5:$6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D33" i="4"/>
  <c r="D32" i="4" s="1"/>
  <c r="I42" i="4"/>
  <c r="J42" i="4" s="1"/>
  <c r="I43" i="4"/>
  <c r="J43" i="4" s="1"/>
  <c r="I50" i="4"/>
  <c r="I49" i="4"/>
  <c r="I48" i="4"/>
  <c r="I47" i="4"/>
  <c r="I46" i="4"/>
  <c r="J46" i="4" s="1"/>
  <c r="I45" i="4"/>
  <c r="J45" i="4" s="1"/>
  <c r="G44" i="4"/>
  <c r="D44" i="4"/>
  <c r="I41" i="4"/>
  <c r="J41" i="4" s="1"/>
  <c r="I40" i="4"/>
  <c r="J40" i="4" s="1"/>
  <c r="I39" i="4"/>
  <c r="J39" i="4" s="1"/>
  <c r="I38" i="4"/>
  <c r="J38" i="4" s="1"/>
  <c r="I37" i="4"/>
  <c r="J37" i="4" s="1"/>
  <c r="I36" i="4"/>
  <c r="J36" i="4" s="1"/>
  <c r="I35" i="4"/>
  <c r="J35" i="4" s="1"/>
  <c r="I34" i="4"/>
  <c r="J34" i="4" s="1"/>
  <c r="G33" i="4"/>
  <c r="I30" i="4"/>
  <c r="I29" i="4"/>
  <c r="J29" i="4" s="1"/>
  <c r="I28" i="4"/>
  <c r="J28" i="4" s="1"/>
  <c r="G27" i="4"/>
  <c r="F27" i="4"/>
  <c r="F26" i="4" s="1"/>
  <c r="D27" i="4"/>
  <c r="D26" i="4" s="1"/>
  <c r="C27" i="4"/>
  <c r="C26" i="4" s="1"/>
  <c r="I25" i="4"/>
  <c r="I24" i="4"/>
  <c r="I23" i="4"/>
  <c r="I22" i="4"/>
  <c r="J22" i="4" s="1"/>
  <c r="G21" i="4"/>
  <c r="F21" i="4"/>
  <c r="D21" i="4"/>
  <c r="C21" i="4"/>
  <c r="I20" i="4"/>
  <c r="J20" i="4" s="1"/>
  <c r="G19" i="4"/>
  <c r="F19" i="4"/>
  <c r="D19" i="4"/>
  <c r="C19" i="4"/>
  <c r="I18" i="4"/>
  <c r="J18" i="4" s="1"/>
  <c r="I17" i="4"/>
  <c r="J17" i="4" s="1"/>
  <c r="I16" i="4"/>
  <c r="J16" i="4" s="1"/>
  <c r="I15" i="4"/>
  <c r="J15" i="4" s="1"/>
  <c r="I14" i="4"/>
  <c r="J14" i="4" s="1"/>
  <c r="G13" i="4"/>
  <c r="D13" i="4"/>
  <c r="D10" i="4" s="1"/>
  <c r="I12" i="4"/>
  <c r="J12" i="4" s="1"/>
  <c r="G11" i="4"/>
  <c r="F11" i="4"/>
  <c r="D11" i="4"/>
  <c r="C11" i="4"/>
  <c r="H7" i="4"/>
  <c r="E7" i="4"/>
  <c r="I27" i="4" l="1"/>
  <c r="J27" i="4" s="1"/>
  <c r="I13" i="4"/>
  <c r="J13" i="4" s="1"/>
  <c r="I44" i="4"/>
  <c r="J44" i="4" s="1"/>
  <c r="D31" i="4"/>
  <c r="I33" i="4"/>
  <c r="J33" i="4" s="1"/>
  <c r="G26" i="4"/>
  <c r="I26" i="4" s="1"/>
  <c r="J26" i="4" s="1"/>
  <c r="C7" i="4"/>
  <c r="I21" i="4"/>
  <c r="J21" i="4" s="1"/>
  <c r="G10" i="4"/>
  <c r="I10" i="4" s="1"/>
  <c r="J10" i="4" s="1"/>
  <c r="I11" i="4"/>
  <c r="J11" i="4" s="1"/>
  <c r="F8" i="4"/>
  <c r="F7" i="4" s="1"/>
  <c r="D9" i="4"/>
  <c r="I19" i="4"/>
  <c r="J19" i="4" s="1"/>
  <c r="G32" i="4"/>
  <c r="G9" i="4" l="1"/>
  <c r="D8" i="4"/>
  <c r="D7" i="4" s="1"/>
  <c r="G31" i="4"/>
  <c r="I32" i="4"/>
  <c r="J32" i="4" s="1"/>
  <c r="I9" i="4"/>
  <c r="J9" i="4" s="1"/>
  <c r="I31" i="4" l="1"/>
  <c r="J31" i="4" s="1"/>
  <c r="G8" i="4"/>
  <c r="G7" i="4" l="1"/>
  <c r="I8" i="4"/>
  <c r="I7" i="4" l="1"/>
  <c r="J8" i="4"/>
  <c r="J7" i="4" s="1"/>
</calcChain>
</file>

<file path=xl/sharedStrings.xml><?xml version="1.0" encoding="utf-8"?>
<sst xmlns="http://schemas.openxmlformats.org/spreadsheetml/2006/main" count="209" uniqueCount="104">
  <si>
    <t>กระทรวง :</t>
  </si>
  <si>
    <t>หน่วยงาน :</t>
  </si>
  <si>
    <t>หน่วย : ล้านบาท (ทศนิยม 4 ตำแหน่ง)</t>
  </si>
  <si>
    <t>รายการ</t>
  </si>
  <si>
    <t>ปี 2563</t>
  </si>
  <si>
    <t>ปี 2564</t>
  </si>
  <si>
    <t>เพิ่ม/ลด</t>
  </si>
  <si>
    <t>คำชี้แจง</t>
  </si>
  <si>
    <t>ปริมาณ
[หน่วยนับ]</t>
  </si>
  <si>
    <t>งบประมาณ
(ร่าง พ.ร.บ.)</t>
  </si>
  <si>
    <t>เงินนอก
งบประมาณ</t>
  </si>
  <si>
    <t>งบประมาณ
(คำขอ)</t>
  </si>
  <si>
    <t>จำนวน</t>
  </si>
  <si>
    <t>ร้อยละ</t>
  </si>
  <si>
    <t>รวมทั้งสิ้น</t>
  </si>
  <si>
    <t>แผนงานบุคลากรภาครัฐ</t>
  </si>
  <si>
    <t>1. งบบุคลากร</t>
  </si>
  <si>
    <t>1.1.1 เงินเดือน</t>
  </si>
  <si>
    <t>(1) อัตราเดิม</t>
  </si>
  <si>
    <t>(2) อัตราใหม่</t>
  </si>
  <si>
    <t>1.1.2 เงินอื่นๆ ที่จ่ายควบกับเงินเดือน</t>
  </si>
  <si>
    <t>1.2 ค่าจ้างประจำ</t>
  </si>
  <si>
    <t>1.2.1 ค่าจ้างประจำ</t>
  </si>
  <si>
    <t>1.3 ค่าจ้างชั่วคราว</t>
  </si>
  <si>
    <t>1.3.1 ค่าจ้างชั่วคราว</t>
  </si>
  <si>
    <t xml:space="preserve">1.4 ค่าตอบแทนพนักงานราชการ </t>
  </si>
  <si>
    <t>1.4.1 ค่าตอบแทนพนักงานราชการ</t>
  </si>
  <si>
    <t>2. งบดำเนินงาน</t>
  </si>
  <si>
    <t>2.1 ค่าตอบแทน ใช้สอยและวัสดุ</t>
  </si>
  <si>
    <t>2.1.1 ค่าตอบแทน</t>
  </si>
  <si>
    <t>2.1.2 ค่าใช้สอย</t>
  </si>
  <si>
    <t>งบประมาณทั้งสิ้น</t>
  </si>
  <si>
    <t>ปี .... ตั้งงบประมาณ</t>
  </si>
  <si>
    <t>ปี .... ผูกพันงบประมาณ</t>
  </si>
  <si>
    <t>แผนงาน........................................</t>
  </si>
  <si>
    <t>1. งบดำเนินงาน</t>
  </si>
  <si>
    <t>1.1 ค่าตอบแทน ใช้สอยและวัสดุ</t>
  </si>
  <si>
    <t>1.1.1 ค่าใช้สอย</t>
  </si>
  <si>
    <t>1.2 ค่าสาธารณูปโภค</t>
  </si>
  <si>
    <t>(1) ค่าไฟฟ้า</t>
  </si>
  <si>
    <t>(2) ค่าประปา</t>
  </si>
  <si>
    <t>(3) ค่าโทรศัพท์</t>
  </si>
  <si>
    <t>2. งบลงทุน</t>
  </si>
  <si>
    <t>2.1 ค่าครุภัณฑ์</t>
  </si>
  <si>
    <t xml:space="preserve"> ฯลฯ</t>
  </si>
  <si>
    <t>2.2 ค่าที่ดินและสิ่งก่อสร้าง</t>
  </si>
  <si>
    <t>ฯลฯ</t>
  </si>
  <si>
    <t>แบบข้อเสนอเบื้องต้นงบประมาณรายจ่ายประจำปีงบประมาณ พ.ศ. 2564 (งบกลาง)</t>
  </si>
  <si>
    <t>งบกลาง</t>
  </si>
  <si>
    <t>หน่วยนับ</t>
  </si>
  <si>
    <t>ปริมาณ</t>
  </si>
  <si>
    <t>1. เงินเบี้ยหวัด บำเหน็จ บำนาญ</t>
  </si>
  <si>
    <t>2. เงินช่วยเหลือข้าราชการ ลูกจ้าง และพนักงานของรัฐ</t>
  </si>
  <si>
    <t>3. เงินเลื่อนเงินเดือนและเงินปรับวุฒิข้าราชการ</t>
  </si>
  <si>
    <t>4. เงินสำรอง เงินสมทบ และเงินชดเชยของข้าราชการ</t>
  </si>
  <si>
    <t>5. เงินสมทบของลูกจ้างประจำ</t>
  </si>
  <si>
    <t>6. ค่าใช้จ่ายในการรักษาพยาบาลข้าราชการ  ลูกจ้าง และพนักงานของรัฐ</t>
  </si>
  <si>
    <t>7. ......(อื่น ๆ ระบุ)......</t>
  </si>
  <si>
    <t>แบบข้อเสนอเบื้องต้นงบประมาณรายจ่ายประจำปีงบประมาณ พ.ศ. 2567</t>
  </si>
  <si>
    <t>ปี 2566</t>
  </si>
  <si>
    <t>ปี 2567</t>
  </si>
  <si>
    <t xml:space="preserve">
[อัตรา]</t>
  </si>
  <si>
    <t>งบประมาณ
(พ.ร.บ.)</t>
  </si>
  <si>
    <t>1.1 เงินเดือน</t>
  </si>
  <si>
    <t>1.2.2 เงินอื่นๆ ที่จ่ายควบกับค่าจ้างประจำ</t>
  </si>
  <si>
    <t>1.3.2 เงินอื่นๆ ที่จ่ายควบกับค่าจ้างชั่วคราว</t>
  </si>
  <si>
    <t>1.4.2 เงินอื่นๆ ที่จ่ายควบกับค่าตอบแทนพนักงานราชการ</t>
  </si>
  <si>
    <t>3. งบเงินอุดหนุน</t>
  </si>
  <si>
    <t>4. งบรายจ่ายอื่น</t>
  </si>
  <si>
    <t>(1)....................</t>
  </si>
  <si>
    <t>(2)....................</t>
  </si>
  <si>
    <t>(ให้แสดงค่าใช้จ่ายและภาระผูกพันตามแบบ
งบบุคลากรข้างต้น)</t>
  </si>
  <si>
    <t>(1).....(แสดงรายการภาระผูกพัน).....</t>
  </si>
  <si>
    <t>(ให้แสดงค่าใช้จ่ายและภาระผูกพันตามแบบ
งบดำเนินงาน และงบลงทุนข้างต้น)</t>
  </si>
  <si>
    <t>2.1.1 ครุภัณฑ์…..(ระบุประเภท).....</t>
  </si>
  <si>
    <t>(2).....(แสดงรายการภาระผูกพัน).....</t>
  </si>
  <si>
    <t>2.2.1 ค่าที่ดิน/สิ่งก่อสร้าง…..(ระบุประเภท).....</t>
  </si>
  <si>
    <t>(3).....(แสดงรายการภาระผูกพัน).....</t>
  </si>
  <si>
    <t>(4) ค่าบริการไปรษณีย์โทรเลข</t>
  </si>
  <si>
    <t>(5) ค่าบริการสื่อสารและโทรคมนาคม</t>
  </si>
  <si>
    <t>กระทรวงสาธารณสุข</t>
  </si>
  <si>
    <t>หน่วยงาน : สถาบันพระบรมราชชนก</t>
  </si>
  <si>
    <t>1.1.2 เงินเพิ่มอื่นที่จ่ายควบกับเงินเดือน</t>
  </si>
  <si>
    <t xml:space="preserve">(1) เงินประจำตำแหน่ง </t>
  </si>
  <si>
    <t xml:space="preserve">(2) เงินค่าตอบแทนรายเดือนสำหรับข้าราชการ </t>
  </si>
  <si>
    <t>(4)  เงิน พ.ส.ร. (เงินเพิ่มพิเศษสำหรับการสู้รบ)</t>
  </si>
  <si>
    <t xml:space="preserve">(5) เงิน สปพ. (เงินสวัสดิการสำหรับการปฏิบัติงานประจำสำนักงานในพื้นที่พิเศษ) </t>
  </si>
  <si>
    <t>1.2.2 เงินเพิ่มอื่นที่จ่ายควบกับค่าจ้างประจำ</t>
  </si>
  <si>
    <t>(1)  เงิน สปพ. (เงินสวัสดิการสำหรับการปฎิบัติงานประจำสำนักงานในพื้นที่พิเศษ)</t>
  </si>
  <si>
    <t>1.3.2 เงินเพิ่มอื่นที่จ่ายควบกับค่าจ้างชั่วคราว</t>
  </si>
  <si>
    <t>(1) ค่าเช่าบ้าน</t>
  </si>
  <si>
    <t>(2)  ค่าตอบแทนพิเศษของข้าราชการที่ได้รับเงินเดือนเต็มขั้น</t>
  </si>
  <si>
    <t>(3) ค่าตอบแทนพิเศษของลูกจ้างประจำที่ได้รับเงินเดือนเต็มขั้น</t>
  </si>
  <si>
    <t>(5) เงิน พ.ต.ส. (เงินเพิ่มสำหรับตำแหน่งที่มีเหตุผลพิเศษผู้ปฏิบัติงานด้านสาธารณสุข)</t>
  </si>
  <si>
    <t xml:space="preserve">(6) เงิน ง.พ.ไม่ทำเวชปฎิบัติ (เงินเพิ่มสำหรับแพทย์ ทันตแพทย์ และเภสัชกร ผู้ไม่ทำเวชปฏิบัติส่วนตัวหรือปฏิบัติงานในโรงพยาบาลเอกชน) </t>
  </si>
  <si>
    <t>(1) เงินสมทบกองทุนประกันสังคม ของพนักงานราชการ</t>
  </si>
  <si>
    <t xml:space="preserve">(2) เงินสมทบกองทุนเงินทดแทน ของพนักงานราชการ </t>
  </si>
  <si>
    <t>แบบคำขอเบื้องต้นงบประมาณรายจ่ายประจำปีงบประมาณ พ.ศ. 2567</t>
  </si>
  <si>
    <t xml:space="preserve">(3) เงินช่วยเหลือการครองชีพชั่วคราวสำหรับข้าราชการระดับต้น </t>
  </si>
  <si>
    <t>(4) เงิน สปพ. (เงินสวัสดิการสำหรับการปฎิบัติงานประจำสำนักงานในพื้นที่พิเศษ) ของข้าราชการ</t>
  </si>
  <si>
    <t>(7) เงิน สปพ. (เงินสวัสดิการสำหรับการปฎิบัติงานประจำสำนักงานในพื้นที่พิเศษ) ของลูกจ้างประจำ</t>
  </si>
  <si>
    <t xml:space="preserve">(9) ค่าตอบแทนพิเศษสำหรับพนักงานราชการผู้ปฏิบัติงานในจังหวัดชายแดนภาคใต้ </t>
  </si>
  <si>
    <t>(10)  เงินประจำตำแหน่งของข้าราชการเเละผู้ดำรงตำแหน่งผู้บริหารที่ไม่เป็นข้าราชการ</t>
  </si>
  <si>
    <t xml:space="preserve">(8) ค่าตอบแทนเบี้ยเลี้ยงเหมาจ่ายสำหรับกำลังคนด้านสาธารณสุขที่ปฏิบัติงานในพื้นที่พิเศษ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</si>
</sst>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00_-;\-* #,##0.0000_-;_-* &quot;-&quot;??_-;_-@_-"/>
    <numFmt numFmtId="166" formatCode="_-* #,##0,000_-;\-* #,##0.00_-;_-* &quot;-&quot;??_-;_-@_-"/>
    <numFmt numFmtId="167" formatCode="_-* #,##0.0000_-;\-#,##0.0000_-;_-* &quot;-&quot;??_-;_-@_-"/>
    <numFmt numFmtId="168" formatCode="_-* #,##0.00_-;\-#,##0.00_-;_-* &quot;-&quot;??_-;_-@_-"/>
    <numFmt numFmtId="169" formatCode="_-* #,##0_-;\-#,##0_-;_-* &quot;-&quot;??_-;_-@_-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164" fontId="1" fillId="0" borderId="11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vertical="top"/>
    </xf>
    <xf numFmtId="0" fontId="1" fillId="0" borderId="1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13" xfId="0" applyNumberFormat="1" applyFont="1" applyBorder="1" applyAlignment="1">
      <alignment horizontal="center" vertical="top"/>
    </xf>
    <xf numFmtId="164" fontId="1" fillId="0" borderId="14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/>
    </xf>
    <xf numFmtId="165" fontId="1" fillId="0" borderId="13" xfId="0" applyNumberFormat="1" applyFont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165" fontId="1" fillId="0" borderId="6" xfId="0" applyNumberFormat="1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5" xfId="0" applyFont="1" applyBorder="1" applyAlignment="1">
      <alignment horizontal="center" wrapText="1"/>
    </xf>
    <xf numFmtId="166" fontId="1" fillId="0" borderId="7" xfId="0" applyNumberFormat="1" applyFont="1" applyBorder="1" applyAlignment="1">
      <alignment vertical="top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165" fontId="1" fillId="0" borderId="9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5" xfId="0" applyFont="1" applyBorder="1" applyAlignment="1">
      <alignment vertical="top"/>
    </xf>
    <xf numFmtId="0" fontId="0" fillId="0" borderId="18" xfId="0" applyBorder="1"/>
    <xf numFmtId="0" fontId="1" fillId="0" borderId="19" xfId="0" applyFont="1" applyBorder="1" applyAlignment="1">
      <alignment horizontal="center" vertical="top" wrapText="1"/>
    </xf>
    <xf numFmtId="165" fontId="1" fillId="0" borderId="20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5" fontId="2" fillId="0" borderId="17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vertical="top"/>
    </xf>
    <xf numFmtId="0" fontId="2" fillId="0" borderId="17" xfId="0" applyFont="1" applyBorder="1" applyAlignment="1">
      <alignment horizontal="center" vertical="center" wrapText="1"/>
    </xf>
    <xf numFmtId="167" fontId="2" fillId="0" borderId="13" xfId="0" applyNumberFormat="1" applyFont="1" applyBorder="1" applyAlignment="1">
      <alignment vertical="top"/>
    </xf>
    <xf numFmtId="167" fontId="2" fillId="0" borderId="0" xfId="0" applyNumberFormat="1" applyFont="1" applyAlignment="1">
      <alignment vertical="top"/>
    </xf>
    <xf numFmtId="167" fontId="2" fillId="0" borderId="12" xfId="0" applyNumberFormat="1" applyFont="1" applyBorder="1" applyAlignment="1">
      <alignment vertical="top"/>
    </xf>
    <xf numFmtId="167" fontId="2" fillId="0" borderId="14" xfId="0" applyNumberFormat="1" applyFont="1" applyBorder="1" applyAlignment="1">
      <alignment vertical="top"/>
    </xf>
    <xf numFmtId="167" fontId="1" fillId="0" borderId="13" xfId="0" applyNumberFormat="1" applyFont="1" applyBorder="1" applyAlignment="1">
      <alignment vertical="top"/>
    </xf>
    <xf numFmtId="167" fontId="1" fillId="0" borderId="0" xfId="0" applyNumberFormat="1" applyFont="1" applyAlignment="1">
      <alignment vertical="top"/>
    </xf>
    <xf numFmtId="167" fontId="1" fillId="0" borderId="12" xfId="0" applyNumberFormat="1" applyFont="1" applyBorder="1" applyAlignment="1">
      <alignment vertical="top"/>
    </xf>
    <xf numFmtId="167" fontId="1" fillId="0" borderId="14" xfId="0" applyNumberFormat="1" applyFont="1" applyBorder="1" applyAlignment="1">
      <alignment vertical="top"/>
    </xf>
    <xf numFmtId="167" fontId="1" fillId="0" borderId="13" xfId="0" applyNumberFormat="1" applyFont="1" applyBorder="1" applyAlignment="1">
      <alignment horizontal="center" vertical="top"/>
    </xf>
    <xf numFmtId="167" fontId="1" fillId="0" borderId="6" xfId="0" applyNumberFormat="1" applyFont="1" applyBorder="1" applyAlignment="1">
      <alignment vertical="top"/>
    </xf>
    <xf numFmtId="167" fontId="1" fillId="0" borderId="16" xfId="0" applyNumberFormat="1" applyFont="1" applyBorder="1" applyAlignment="1">
      <alignment vertical="top"/>
    </xf>
    <xf numFmtId="167" fontId="1" fillId="0" borderId="7" xfId="0" applyNumberFormat="1" applyFont="1" applyBorder="1" applyAlignment="1">
      <alignment vertical="top"/>
    </xf>
    <xf numFmtId="168" fontId="2" fillId="0" borderId="14" xfId="0" applyNumberFormat="1" applyFont="1" applyBorder="1" applyAlignment="1">
      <alignment vertical="top"/>
    </xf>
    <xf numFmtId="168" fontId="1" fillId="0" borderId="14" xfId="0" applyNumberFormat="1" applyFont="1" applyBorder="1" applyAlignment="1">
      <alignment vertical="top"/>
    </xf>
    <xf numFmtId="168" fontId="1" fillId="0" borderId="7" xfId="0" applyNumberFormat="1" applyFont="1" applyBorder="1" applyAlignment="1">
      <alignment vertical="top"/>
    </xf>
    <xf numFmtId="167" fontId="2" fillId="0" borderId="9" xfId="0" applyNumberFormat="1" applyFont="1" applyBorder="1" applyAlignment="1">
      <alignment horizontal="center" vertical="top"/>
    </xf>
    <xf numFmtId="167" fontId="2" fillId="0" borderId="8" xfId="0" applyNumberFormat="1" applyFont="1" applyBorder="1" applyAlignment="1">
      <alignment horizontal="center" vertical="top"/>
    </xf>
    <xf numFmtId="167" fontId="2" fillId="0" borderId="11" xfId="0" applyNumberFormat="1" applyFont="1" applyBorder="1" applyAlignment="1">
      <alignment horizontal="center" vertical="top"/>
    </xf>
    <xf numFmtId="168" fontId="2" fillId="0" borderId="1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center" indent="1"/>
    </xf>
    <xf numFmtId="167" fontId="2" fillId="0" borderId="21" xfId="0" applyNumberFormat="1" applyFont="1" applyBorder="1" applyAlignment="1">
      <alignment horizontal="center" vertical="top"/>
    </xf>
    <xf numFmtId="167" fontId="2" fillId="0" borderId="22" xfId="0" applyNumberFormat="1" applyFont="1" applyBorder="1" applyAlignment="1">
      <alignment horizontal="center" vertical="top"/>
    </xf>
    <xf numFmtId="167" fontId="2" fillId="0" borderId="23" xfId="0" applyNumberFormat="1" applyFont="1" applyBorder="1" applyAlignment="1">
      <alignment horizontal="center" vertical="top"/>
    </xf>
    <xf numFmtId="168" fontId="2" fillId="0" borderId="23" xfId="0" applyNumberFormat="1" applyFont="1" applyBorder="1" applyAlignment="1">
      <alignment horizontal="center" vertical="top"/>
    </xf>
    <xf numFmtId="167" fontId="2" fillId="0" borderId="17" xfId="0" applyNumberFormat="1" applyFont="1" applyBorder="1" applyAlignment="1">
      <alignment vertical="top"/>
    </xf>
    <xf numFmtId="168" fontId="2" fillId="0" borderId="17" xfId="0" applyNumberFormat="1" applyFont="1" applyBorder="1" applyAlignment="1">
      <alignment vertical="top"/>
    </xf>
    <xf numFmtId="167" fontId="1" fillId="0" borderId="13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 indent="2"/>
    </xf>
    <xf numFmtId="0" fontId="1" fillId="0" borderId="12" xfId="0" applyFont="1" applyBorder="1" applyAlignment="1">
      <alignment horizontal="left" vertical="top" wrapText="1" indent="3"/>
    </xf>
    <xf numFmtId="0" fontId="1" fillId="0" borderId="12" xfId="0" applyFont="1" applyBorder="1" applyAlignment="1">
      <alignment horizontal="left" vertical="top" wrapText="1" indent="1"/>
    </xf>
    <xf numFmtId="0" fontId="2" fillId="0" borderId="1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169" fontId="8" fillId="0" borderId="9" xfId="0" applyNumberFormat="1" applyFont="1" applyBorder="1" applyAlignment="1">
      <alignment horizontal="center" vertical="top"/>
    </xf>
    <xf numFmtId="167" fontId="8" fillId="0" borderId="8" xfId="0" applyNumberFormat="1" applyFont="1" applyBorder="1" applyAlignment="1">
      <alignment horizontal="center" vertical="top"/>
    </xf>
    <xf numFmtId="169" fontId="8" fillId="0" borderId="8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8" fillId="0" borderId="22" xfId="0" applyFont="1" applyBorder="1" applyAlignment="1">
      <alignment horizontal="left" vertical="top" wrapText="1"/>
    </xf>
    <xf numFmtId="169" fontId="8" fillId="0" borderId="21" xfId="0" applyNumberFormat="1" applyFont="1" applyBorder="1" applyAlignment="1">
      <alignment horizontal="center" vertical="top"/>
    </xf>
    <xf numFmtId="167" fontId="8" fillId="0" borderId="22" xfId="0" applyNumberFormat="1" applyFont="1" applyBorder="1" applyAlignment="1">
      <alignment horizontal="center" vertical="top"/>
    </xf>
    <xf numFmtId="0" fontId="6" fillId="0" borderId="23" xfId="0" applyFont="1" applyBorder="1" applyAlignment="1">
      <alignment vertical="top"/>
    </xf>
    <xf numFmtId="0" fontId="8" fillId="0" borderId="12" xfId="0" applyFont="1" applyBorder="1" applyAlignment="1">
      <alignment vertical="top" wrapText="1"/>
    </xf>
    <xf numFmtId="169" fontId="8" fillId="0" borderId="13" xfId="0" applyNumberFormat="1" applyFont="1" applyBorder="1" applyAlignment="1">
      <alignment vertical="top"/>
    </xf>
    <xf numFmtId="167" fontId="8" fillId="0" borderId="0" xfId="0" applyNumberFormat="1" applyFont="1" applyAlignment="1">
      <alignment vertical="top"/>
    </xf>
    <xf numFmtId="167" fontId="8" fillId="0" borderId="14" xfId="0" applyNumberFormat="1" applyFont="1" applyBorder="1" applyAlignment="1">
      <alignment vertical="top"/>
    </xf>
    <xf numFmtId="168" fontId="8" fillId="0" borderId="14" xfId="0" applyNumberFormat="1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6" fillId="0" borderId="12" xfId="0" applyFont="1" applyBorder="1" applyAlignment="1">
      <alignment horizontal="left" vertical="top" wrapText="1" indent="1"/>
    </xf>
    <xf numFmtId="169" fontId="6" fillId="0" borderId="13" xfId="0" applyNumberFormat="1" applyFont="1" applyBorder="1" applyAlignment="1">
      <alignment vertical="top"/>
    </xf>
    <xf numFmtId="167" fontId="6" fillId="0" borderId="0" xfId="0" applyNumberFormat="1" applyFont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2" xfId="0" applyFont="1" applyBorder="1" applyAlignment="1">
      <alignment horizontal="left" vertical="top" wrapText="1" indent="2"/>
    </xf>
    <xf numFmtId="167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horizontal="left" vertical="top" wrapText="1" indent="3"/>
    </xf>
    <xf numFmtId="169" fontId="6" fillId="0" borderId="13" xfId="0" applyNumberFormat="1" applyFont="1" applyBorder="1" applyAlignment="1">
      <alignment horizontal="center" vertical="top" wrapText="1"/>
    </xf>
    <xf numFmtId="169" fontId="6" fillId="0" borderId="13" xfId="0" applyNumberFormat="1" applyFont="1" applyBorder="1" applyAlignment="1">
      <alignment horizontal="center" vertical="top"/>
    </xf>
    <xf numFmtId="169" fontId="6" fillId="0" borderId="12" xfId="0" applyNumberFormat="1" applyFont="1" applyBorder="1" applyAlignment="1">
      <alignment vertical="top"/>
    </xf>
    <xf numFmtId="0" fontId="6" fillId="0" borderId="15" xfId="0" applyFont="1" applyBorder="1" applyAlignment="1">
      <alignment horizontal="left" vertical="top" wrapText="1" indent="3"/>
    </xf>
    <xf numFmtId="169" fontId="6" fillId="0" borderId="6" xfId="0" applyNumberFormat="1" applyFont="1" applyBorder="1" applyAlignment="1">
      <alignment horizontal="center" vertical="top"/>
    </xf>
    <xf numFmtId="167" fontId="6" fillId="0" borderId="15" xfId="0" applyNumberFormat="1" applyFont="1" applyBorder="1" applyAlignment="1">
      <alignment vertical="top"/>
    </xf>
    <xf numFmtId="169" fontId="6" fillId="0" borderId="6" xfId="0" applyNumberFormat="1" applyFont="1" applyBorder="1" applyAlignment="1">
      <alignment vertical="top"/>
    </xf>
    <xf numFmtId="167" fontId="8" fillId="0" borderId="7" xfId="0" applyNumberFormat="1" applyFont="1" applyBorder="1" applyAlignment="1">
      <alignment vertical="top"/>
    </xf>
    <xf numFmtId="168" fontId="8" fillId="0" borderId="7" xfId="0" applyNumberFormat="1" applyFont="1" applyBorder="1" applyAlignment="1">
      <alignment vertical="top"/>
    </xf>
    <xf numFmtId="0" fontId="6" fillId="0" borderId="7" xfId="0" applyFont="1" applyBorder="1" applyAlignment="1">
      <alignment vertical="top"/>
    </xf>
    <xf numFmtId="167" fontId="8" fillId="0" borderId="12" xfId="0" applyNumberFormat="1" applyFont="1" applyBorder="1" applyAlignment="1">
      <alignment vertical="top"/>
    </xf>
    <xf numFmtId="169" fontId="8" fillId="0" borderId="12" xfId="0" applyNumberFormat="1" applyFont="1" applyBorder="1" applyAlignment="1">
      <alignment vertical="top"/>
    </xf>
    <xf numFmtId="167" fontId="8" fillId="0" borderId="1" xfId="0" applyNumberFormat="1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167" fontId="8" fillId="0" borderId="6" xfId="0" applyNumberFormat="1" applyFont="1" applyBorder="1" applyAlignment="1">
      <alignment vertical="top"/>
    </xf>
    <xf numFmtId="0" fontId="9" fillId="0" borderId="0" xfId="0" applyFont="1"/>
    <xf numFmtId="0" fontId="6" fillId="0" borderId="0" xfId="0" applyFont="1" applyAlignment="1">
      <alignment vertical="top" wrapText="1"/>
    </xf>
    <xf numFmtId="167" fontId="6" fillId="0" borderId="13" xfId="0" applyNumberFormat="1" applyFont="1" applyBorder="1" applyAlignment="1">
      <alignment vertical="top"/>
    </xf>
    <xf numFmtId="0" fontId="6" fillId="0" borderId="15" xfId="0" applyFont="1" applyBorder="1" applyAlignment="1">
      <alignment horizontal="left" vertical="top" wrapText="1" indent="2"/>
    </xf>
    <xf numFmtId="167" fontId="8" fillId="0" borderId="11" xfId="0" applyNumberFormat="1" applyFont="1" applyBorder="1" applyAlignment="1">
      <alignment horizontal="right" vertical="top"/>
    </xf>
    <xf numFmtId="168" fontId="8" fillId="0" borderId="11" xfId="0" applyNumberFormat="1" applyFont="1" applyBorder="1" applyAlignment="1">
      <alignment horizontal="right" vertical="top"/>
    </xf>
    <xf numFmtId="167" fontId="8" fillId="0" borderId="23" xfId="0" applyNumberFormat="1" applyFont="1" applyBorder="1" applyAlignment="1">
      <alignment horizontal="right" vertical="top"/>
    </xf>
    <xf numFmtId="168" fontId="8" fillId="0" borderId="23" xfId="0" applyNumberFormat="1" applyFont="1" applyBorder="1" applyAlignment="1">
      <alignment horizontal="right" vertical="top"/>
    </xf>
    <xf numFmtId="0" fontId="8" fillId="2" borderId="6" xfId="0" applyFont="1" applyFill="1" applyBorder="1" applyAlignment="1">
      <alignment horizontal="center" vertical="center" wrapText="1"/>
    </xf>
    <xf numFmtId="169" fontId="8" fillId="2" borderId="9" xfId="0" applyNumberFormat="1" applyFont="1" applyFill="1" applyBorder="1" applyAlignment="1">
      <alignment horizontal="center" vertical="top"/>
    </xf>
    <xf numFmtId="167" fontId="8" fillId="2" borderId="9" xfId="0" applyNumberFormat="1" applyFont="1" applyFill="1" applyBorder="1" applyAlignment="1">
      <alignment horizontal="center" vertical="top"/>
    </xf>
    <xf numFmtId="169" fontId="8" fillId="2" borderId="21" xfId="0" applyNumberFormat="1" applyFont="1" applyFill="1" applyBorder="1" applyAlignment="1">
      <alignment horizontal="center" vertical="top"/>
    </xf>
    <xf numFmtId="167" fontId="8" fillId="2" borderId="22" xfId="0" applyNumberFormat="1" applyFont="1" applyFill="1" applyBorder="1" applyAlignment="1">
      <alignment horizontal="center" vertical="top"/>
    </xf>
    <xf numFmtId="169" fontId="8" fillId="2" borderId="13" xfId="0" applyNumberFormat="1" applyFont="1" applyFill="1" applyBorder="1" applyAlignment="1">
      <alignment vertical="top"/>
    </xf>
    <xf numFmtId="167" fontId="8" fillId="2" borderId="13" xfId="0" applyNumberFormat="1" applyFont="1" applyFill="1" applyBorder="1" applyAlignment="1">
      <alignment vertical="top"/>
    </xf>
    <xf numFmtId="169" fontId="6" fillId="2" borderId="13" xfId="0" applyNumberFormat="1" applyFont="1" applyFill="1" applyBorder="1" applyAlignment="1">
      <alignment vertical="top"/>
    </xf>
    <xf numFmtId="167" fontId="6" fillId="2" borderId="13" xfId="0" applyNumberFormat="1" applyFont="1" applyFill="1" applyBorder="1" applyAlignment="1">
      <alignment vertical="top"/>
    </xf>
    <xf numFmtId="167" fontId="6" fillId="2" borderId="12" xfId="0" applyNumberFormat="1" applyFont="1" applyFill="1" applyBorder="1" applyAlignment="1">
      <alignment vertical="top"/>
    </xf>
    <xf numFmtId="169" fontId="6" fillId="2" borderId="13" xfId="0" applyNumberFormat="1" applyFont="1" applyFill="1" applyBorder="1" applyAlignment="1">
      <alignment horizontal="center" vertical="top" wrapText="1"/>
    </xf>
    <xf numFmtId="169" fontId="6" fillId="2" borderId="13" xfId="0" applyNumberFormat="1" applyFont="1" applyFill="1" applyBorder="1" applyAlignment="1">
      <alignment horizontal="center" vertical="top"/>
    </xf>
    <xf numFmtId="169" fontId="6" fillId="2" borderId="12" xfId="0" applyNumberFormat="1" applyFont="1" applyFill="1" applyBorder="1" applyAlignment="1">
      <alignment vertical="top"/>
    </xf>
    <xf numFmtId="167" fontId="6" fillId="2" borderId="13" xfId="0" applyNumberFormat="1" applyFont="1" applyFill="1" applyBorder="1" applyAlignment="1">
      <alignment horizontal="center" vertical="top"/>
    </xf>
    <xf numFmtId="169" fontId="6" fillId="2" borderId="6" xfId="0" applyNumberFormat="1" applyFont="1" applyFill="1" applyBorder="1" applyAlignment="1">
      <alignment horizontal="center" vertical="top"/>
    </xf>
    <xf numFmtId="167" fontId="6" fillId="2" borderId="6" xfId="0" applyNumberFormat="1" applyFont="1" applyFill="1" applyBorder="1" applyAlignment="1">
      <alignment vertical="top"/>
    </xf>
    <xf numFmtId="169" fontId="6" fillId="2" borderId="6" xfId="0" applyNumberFormat="1" applyFont="1" applyFill="1" applyBorder="1" applyAlignment="1">
      <alignment vertical="top"/>
    </xf>
    <xf numFmtId="169" fontId="8" fillId="2" borderId="12" xfId="0" applyNumberFormat="1" applyFont="1" applyFill="1" applyBorder="1" applyAlignment="1">
      <alignment vertical="top"/>
    </xf>
    <xf numFmtId="167" fontId="8" fillId="2" borderId="12" xfId="0" applyNumberFormat="1" applyFont="1" applyFill="1" applyBorder="1" applyAlignment="1">
      <alignment vertical="top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6382-9808-44D9-BF67-499959148140}">
  <sheetPr>
    <pageSetUpPr fitToPage="1"/>
  </sheetPr>
  <dimension ref="B1:K55"/>
  <sheetViews>
    <sheetView tabSelected="1" zoomScale="115" zoomScaleNormal="115" zoomScaleSheetLayoutView="100" workbookViewId="0">
      <selection activeCell="C9" sqref="C9"/>
    </sheetView>
  </sheetViews>
  <sheetFormatPr defaultColWidth="13.28515625" defaultRowHeight="21.75" x14ac:dyDescent="0.5"/>
  <cols>
    <col min="1" max="1" width="1.7109375" style="80" customWidth="1"/>
    <col min="2" max="2" width="41" style="127" customWidth="1"/>
    <col min="3" max="8" width="12.7109375" style="80" customWidth="1"/>
    <col min="9" max="9" width="13.42578125" style="80" customWidth="1"/>
    <col min="10" max="10" width="9.42578125" style="80" customWidth="1"/>
    <col min="11" max="11" width="28.7109375" style="80" customWidth="1"/>
    <col min="12" max="252" width="9.140625" style="80" customWidth="1"/>
    <col min="253" max="253" width="1.5703125" style="80" customWidth="1"/>
    <col min="254" max="254" width="35" style="80" customWidth="1"/>
    <col min="255" max="16384" width="13.28515625" style="80"/>
  </cols>
  <sheetData>
    <row r="1" spans="2:11" ht="24" x14ac:dyDescent="0.5">
      <c r="B1" s="153" t="s">
        <v>97</v>
      </c>
      <c r="C1" s="153"/>
      <c r="D1" s="153"/>
      <c r="E1" s="153"/>
      <c r="F1" s="153"/>
      <c r="G1" s="153"/>
      <c r="H1" s="153"/>
      <c r="I1" s="153"/>
      <c r="J1" s="153"/>
      <c r="K1" s="153"/>
    </row>
    <row r="2" spans="2:11" ht="24" x14ac:dyDescent="0.5">
      <c r="B2" s="81" t="s">
        <v>80</v>
      </c>
    </row>
    <row r="3" spans="2:11" ht="24" x14ac:dyDescent="0.5">
      <c r="B3" s="81" t="s">
        <v>81</v>
      </c>
    </row>
    <row r="4" spans="2:11" x14ac:dyDescent="0.5">
      <c r="B4" s="82"/>
      <c r="K4" s="83" t="s">
        <v>2</v>
      </c>
    </row>
    <row r="5" spans="2:11" x14ac:dyDescent="0.5">
      <c r="B5" s="154" t="s">
        <v>3</v>
      </c>
      <c r="C5" s="156" t="s">
        <v>59</v>
      </c>
      <c r="D5" s="157"/>
      <c r="E5" s="158"/>
      <c r="F5" s="159" t="s">
        <v>60</v>
      </c>
      <c r="G5" s="160"/>
      <c r="H5" s="161"/>
      <c r="I5" s="156" t="s">
        <v>6</v>
      </c>
      <c r="J5" s="158"/>
      <c r="K5" s="162" t="s">
        <v>7</v>
      </c>
    </row>
    <row r="6" spans="2:11" ht="43.5" x14ac:dyDescent="0.5">
      <c r="B6" s="155"/>
      <c r="C6" s="84" t="s">
        <v>8</v>
      </c>
      <c r="D6" s="85" t="s">
        <v>62</v>
      </c>
      <c r="E6" s="84" t="s">
        <v>10</v>
      </c>
      <c r="F6" s="134" t="s">
        <v>8</v>
      </c>
      <c r="G6" s="134" t="s">
        <v>11</v>
      </c>
      <c r="H6" s="134" t="s">
        <v>10</v>
      </c>
      <c r="I6" s="86" t="s">
        <v>12</v>
      </c>
      <c r="J6" s="86" t="s">
        <v>13</v>
      </c>
      <c r="K6" s="163"/>
    </row>
    <row r="7" spans="2:11" ht="22.5" thickBot="1" x14ac:dyDescent="0.55000000000000004">
      <c r="B7" s="87" t="s">
        <v>14</v>
      </c>
      <c r="C7" s="88">
        <f t="shared" ref="C7:J7" si="0">C8</f>
        <v>2843</v>
      </c>
      <c r="D7" s="89">
        <f t="shared" si="0"/>
        <v>1335.6044000000002</v>
      </c>
      <c r="E7" s="90">
        <f t="shared" si="0"/>
        <v>0</v>
      </c>
      <c r="F7" s="135">
        <f t="shared" si="0"/>
        <v>0</v>
      </c>
      <c r="G7" s="136">
        <f>G8</f>
        <v>0</v>
      </c>
      <c r="H7" s="135">
        <f t="shared" si="0"/>
        <v>0</v>
      </c>
      <c r="I7" s="130">
        <f t="shared" si="0"/>
        <v>-1335.6044000000002</v>
      </c>
      <c r="J7" s="131">
        <f t="shared" si="0"/>
        <v>-99.999999999999986</v>
      </c>
      <c r="K7" s="91"/>
    </row>
    <row r="8" spans="2:11" ht="22.5" thickTop="1" x14ac:dyDescent="0.5">
      <c r="B8" s="92" t="s">
        <v>15</v>
      </c>
      <c r="C8" s="93">
        <f>C11+C20+C26</f>
        <v>2843</v>
      </c>
      <c r="D8" s="94">
        <f>D9+D31</f>
        <v>1335.6044000000002</v>
      </c>
      <c r="E8" s="93"/>
      <c r="F8" s="137">
        <f>F11+F20+F26</f>
        <v>0</v>
      </c>
      <c r="G8" s="138">
        <f>G9+G31</f>
        <v>0</v>
      </c>
      <c r="H8" s="137"/>
      <c r="I8" s="132">
        <f>G8-D8</f>
        <v>-1335.6044000000002</v>
      </c>
      <c r="J8" s="133">
        <f>I8*100/D8</f>
        <v>-99.999999999999986</v>
      </c>
      <c r="K8" s="95"/>
    </row>
    <row r="9" spans="2:11" x14ac:dyDescent="0.5">
      <c r="B9" s="96" t="s">
        <v>16</v>
      </c>
      <c r="C9" s="97"/>
      <c r="D9" s="98">
        <f>+D10+D19+D26</f>
        <v>1285.0709000000002</v>
      </c>
      <c r="E9" s="97"/>
      <c r="F9" s="139"/>
      <c r="G9" s="140">
        <f>+G10+G19+G26</f>
        <v>0</v>
      </c>
      <c r="H9" s="139"/>
      <c r="I9" s="99">
        <f>G9-D9</f>
        <v>-1285.0709000000002</v>
      </c>
      <c r="J9" s="100">
        <f>I9*100/D9</f>
        <v>-100</v>
      </c>
      <c r="K9" s="101"/>
    </row>
    <row r="10" spans="2:11" x14ac:dyDescent="0.5">
      <c r="B10" s="102" t="s">
        <v>63</v>
      </c>
      <c r="C10" s="103"/>
      <c r="D10" s="104">
        <f>D12+D13</f>
        <v>1193.2508</v>
      </c>
      <c r="E10" s="103"/>
      <c r="F10" s="141"/>
      <c r="G10" s="142">
        <f>G12+G13</f>
        <v>0</v>
      </c>
      <c r="H10" s="141"/>
      <c r="I10" s="99">
        <f t="shared" ref="I10:I50" si="1">G10-D10</f>
        <v>-1193.2508</v>
      </c>
      <c r="J10" s="100">
        <f t="shared" ref="J10:J46" si="2">I10*100/D10</f>
        <v>-100</v>
      </c>
      <c r="K10" s="105"/>
    </row>
    <row r="11" spans="2:11" x14ac:dyDescent="0.5">
      <c r="B11" s="106" t="s">
        <v>17</v>
      </c>
      <c r="C11" s="103">
        <f>C12</f>
        <v>2525</v>
      </c>
      <c r="D11" s="107">
        <f>D12+D14+D17+D18+D15+D16</f>
        <v>1193.2508</v>
      </c>
      <c r="E11" s="103"/>
      <c r="F11" s="141">
        <f>F12</f>
        <v>0</v>
      </c>
      <c r="G11" s="143">
        <f>G12+G14+G17+G18+G15+G16</f>
        <v>0</v>
      </c>
      <c r="H11" s="141"/>
      <c r="I11" s="99">
        <f t="shared" si="1"/>
        <v>-1193.2508</v>
      </c>
      <c r="J11" s="100">
        <f t="shared" si="2"/>
        <v>-100</v>
      </c>
      <c r="K11" s="105"/>
    </row>
    <row r="12" spans="2:11" x14ac:dyDescent="0.5">
      <c r="B12" s="108" t="s">
        <v>18</v>
      </c>
      <c r="C12" s="109">
        <v>2525</v>
      </c>
      <c r="D12" s="107">
        <v>1041.2646999999999</v>
      </c>
      <c r="E12" s="103"/>
      <c r="F12" s="144"/>
      <c r="G12" s="142"/>
      <c r="H12" s="141"/>
      <c r="I12" s="99">
        <f t="shared" si="1"/>
        <v>-1041.2646999999999</v>
      </c>
      <c r="J12" s="100">
        <f>I12*100/D12</f>
        <v>-100</v>
      </c>
      <c r="K12" s="105"/>
    </row>
    <row r="13" spans="2:11" x14ac:dyDescent="0.5">
      <c r="B13" s="106" t="s">
        <v>82</v>
      </c>
      <c r="C13" s="110"/>
      <c r="D13" s="107">
        <f>D14+D17+D18+D15+D16</f>
        <v>151.98610000000002</v>
      </c>
      <c r="E13" s="103"/>
      <c r="F13" s="145"/>
      <c r="G13" s="142">
        <f>G14+G17+G18+G15+G16</f>
        <v>0</v>
      </c>
      <c r="H13" s="141"/>
      <c r="I13" s="99">
        <f t="shared" si="1"/>
        <v>-151.98610000000002</v>
      </c>
      <c r="J13" s="100">
        <f t="shared" si="2"/>
        <v>-100</v>
      </c>
      <c r="K13" s="105"/>
    </row>
    <row r="14" spans="2:11" x14ac:dyDescent="0.5">
      <c r="B14" s="108" t="s">
        <v>83</v>
      </c>
      <c r="C14" s="110">
        <v>1136</v>
      </c>
      <c r="D14" s="107">
        <v>72.912000000000006</v>
      </c>
      <c r="E14" s="103"/>
      <c r="F14" s="145"/>
      <c r="G14" s="142"/>
      <c r="H14" s="141"/>
      <c r="I14" s="99">
        <f t="shared" si="1"/>
        <v>-72.912000000000006</v>
      </c>
      <c r="J14" s="100">
        <f t="shared" si="2"/>
        <v>-100</v>
      </c>
      <c r="K14" s="105"/>
    </row>
    <row r="15" spans="2:11" x14ac:dyDescent="0.5">
      <c r="B15" s="108" t="s">
        <v>84</v>
      </c>
      <c r="C15" s="110">
        <v>1206</v>
      </c>
      <c r="D15" s="107">
        <v>76.534800000000004</v>
      </c>
      <c r="E15" s="103"/>
      <c r="F15" s="145"/>
      <c r="G15" s="142"/>
      <c r="H15" s="141"/>
      <c r="I15" s="99">
        <f t="shared" si="1"/>
        <v>-76.534800000000004</v>
      </c>
      <c r="J15" s="100">
        <f t="shared" si="2"/>
        <v>-100</v>
      </c>
      <c r="K15" s="105"/>
    </row>
    <row r="16" spans="2:11" ht="43.5" x14ac:dyDescent="0.5">
      <c r="B16" s="108" t="s">
        <v>98</v>
      </c>
      <c r="C16" s="110">
        <v>1</v>
      </c>
      <c r="D16" s="107">
        <v>5.8999999999999999E-3</v>
      </c>
      <c r="E16" s="103"/>
      <c r="F16" s="145"/>
      <c r="G16" s="142"/>
      <c r="H16" s="141"/>
      <c r="I16" s="99">
        <f t="shared" si="1"/>
        <v>-5.8999999999999999E-3</v>
      </c>
      <c r="J16" s="100">
        <f t="shared" si="2"/>
        <v>-100</v>
      </c>
      <c r="K16" s="105"/>
    </row>
    <row r="17" spans="2:11" x14ac:dyDescent="0.5">
      <c r="B17" s="108" t="s">
        <v>85</v>
      </c>
      <c r="C17" s="110">
        <v>48</v>
      </c>
      <c r="D17" s="107">
        <v>0.61339999999999995</v>
      </c>
      <c r="E17" s="103"/>
      <c r="F17" s="145"/>
      <c r="G17" s="142"/>
      <c r="H17" s="141"/>
      <c r="I17" s="99">
        <f t="shared" si="1"/>
        <v>-0.61339999999999995</v>
      </c>
      <c r="J17" s="100">
        <f t="shared" si="2"/>
        <v>-100</v>
      </c>
      <c r="K17" s="105"/>
    </row>
    <row r="18" spans="2:11" ht="43.5" x14ac:dyDescent="0.5">
      <c r="B18" s="108" t="s">
        <v>86</v>
      </c>
      <c r="C18" s="110">
        <v>80</v>
      </c>
      <c r="D18" s="107">
        <v>1.92</v>
      </c>
      <c r="E18" s="103"/>
      <c r="F18" s="145"/>
      <c r="G18" s="142"/>
      <c r="H18" s="141"/>
      <c r="I18" s="99">
        <f t="shared" si="1"/>
        <v>-1.92</v>
      </c>
      <c r="J18" s="100">
        <f t="shared" si="2"/>
        <v>-100</v>
      </c>
      <c r="K18" s="105"/>
    </row>
    <row r="19" spans="2:11" x14ac:dyDescent="0.5">
      <c r="B19" s="102" t="s">
        <v>21</v>
      </c>
      <c r="C19" s="110">
        <f>C20</f>
        <v>117</v>
      </c>
      <c r="D19" s="107">
        <f>D20+D22</f>
        <v>41.036899999999996</v>
      </c>
      <c r="E19" s="110"/>
      <c r="F19" s="146">
        <f>F20</f>
        <v>0</v>
      </c>
      <c r="G19" s="147">
        <f>G20+G22</f>
        <v>0</v>
      </c>
      <c r="H19" s="141"/>
      <c r="I19" s="99">
        <f t="shared" si="1"/>
        <v>-41.036899999999996</v>
      </c>
      <c r="J19" s="100">
        <f t="shared" si="2"/>
        <v>-100</v>
      </c>
      <c r="K19" s="105"/>
    </row>
    <row r="20" spans="2:11" x14ac:dyDescent="0.5">
      <c r="B20" s="106" t="s">
        <v>22</v>
      </c>
      <c r="C20" s="109">
        <v>117</v>
      </c>
      <c r="D20" s="107">
        <v>40.916899999999998</v>
      </c>
      <c r="E20" s="103"/>
      <c r="F20" s="144"/>
      <c r="G20" s="142"/>
      <c r="H20" s="141"/>
      <c r="I20" s="99">
        <f t="shared" si="1"/>
        <v>-40.916899999999998</v>
      </c>
      <c r="J20" s="100">
        <f t="shared" si="2"/>
        <v>-100</v>
      </c>
      <c r="K20" s="105"/>
    </row>
    <row r="21" spans="2:11" x14ac:dyDescent="0.5">
      <c r="B21" s="106" t="s">
        <v>87</v>
      </c>
      <c r="C21" s="110">
        <f>C22</f>
        <v>5</v>
      </c>
      <c r="D21" s="107">
        <f>D22</f>
        <v>0.12</v>
      </c>
      <c r="E21" s="103"/>
      <c r="F21" s="145">
        <f>F22</f>
        <v>0</v>
      </c>
      <c r="G21" s="142">
        <f>G22</f>
        <v>0</v>
      </c>
      <c r="H21" s="141"/>
      <c r="I21" s="99">
        <f t="shared" si="1"/>
        <v>-0.12</v>
      </c>
      <c r="J21" s="100">
        <f t="shared" si="2"/>
        <v>-100</v>
      </c>
      <c r="K21" s="105"/>
    </row>
    <row r="22" spans="2:11" ht="43.5" x14ac:dyDescent="0.5">
      <c r="B22" s="112" t="s">
        <v>88</v>
      </c>
      <c r="C22" s="113">
        <v>5</v>
      </c>
      <c r="D22" s="114">
        <v>0.12</v>
      </c>
      <c r="E22" s="115"/>
      <c r="F22" s="148"/>
      <c r="G22" s="149"/>
      <c r="H22" s="150"/>
      <c r="I22" s="116">
        <f t="shared" si="1"/>
        <v>-0.12</v>
      </c>
      <c r="J22" s="117">
        <f t="shared" si="2"/>
        <v>-100</v>
      </c>
      <c r="K22" s="118"/>
    </row>
    <row r="23" spans="2:11" x14ac:dyDescent="0.5">
      <c r="B23" s="102" t="s">
        <v>23</v>
      </c>
      <c r="C23" s="110"/>
      <c r="D23" s="107"/>
      <c r="E23" s="103"/>
      <c r="F23" s="145"/>
      <c r="G23" s="142"/>
      <c r="H23" s="141"/>
      <c r="I23" s="99">
        <f t="shared" si="1"/>
        <v>0</v>
      </c>
      <c r="J23" s="100"/>
      <c r="K23" s="105"/>
    </row>
    <row r="24" spans="2:11" x14ac:dyDescent="0.5">
      <c r="B24" s="106" t="s">
        <v>24</v>
      </c>
      <c r="C24" s="110"/>
      <c r="D24" s="107"/>
      <c r="E24" s="103"/>
      <c r="F24" s="145"/>
      <c r="G24" s="142"/>
      <c r="H24" s="141"/>
      <c r="I24" s="99">
        <f t="shared" si="1"/>
        <v>0</v>
      </c>
      <c r="J24" s="100"/>
      <c r="K24" s="105"/>
    </row>
    <row r="25" spans="2:11" x14ac:dyDescent="0.5">
      <c r="B25" s="106" t="s">
        <v>89</v>
      </c>
      <c r="C25" s="110"/>
      <c r="D25" s="107"/>
      <c r="E25" s="103"/>
      <c r="F25" s="145"/>
      <c r="G25" s="142"/>
      <c r="H25" s="141"/>
      <c r="I25" s="99">
        <f t="shared" si="1"/>
        <v>0</v>
      </c>
      <c r="J25" s="100"/>
      <c r="K25" s="105"/>
    </row>
    <row r="26" spans="2:11" x14ac:dyDescent="0.5">
      <c r="B26" s="102" t="s">
        <v>25</v>
      </c>
      <c r="C26" s="110">
        <f>C27</f>
        <v>201</v>
      </c>
      <c r="D26" s="107">
        <f>D27</f>
        <v>50.783200000000001</v>
      </c>
      <c r="E26" s="110"/>
      <c r="F26" s="146">
        <f t="shared" ref="F26:G26" si="3">F27</f>
        <v>0</v>
      </c>
      <c r="G26" s="147">
        <f t="shared" si="3"/>
        <v>0</v>
      </c>
      <c r="H26" s="141"/>
      <c r="I26" s="99">
        <f t="shared" si="1"/>
        <v>-50.783200000000001</v>
      </c>
      <c r="J26" s="100">
        <f t="shared" si="2"/>
        <v>-99.999999999999986</v>
      </c>
      <c r="K26" s="105"/>
    </row>
    <row r="27" spans="2:11" x14ac:dyDescent="0.5">
      <c r="B27" s="106" t="s">
        <v>26</v>
      </c>
      <c r="C27" s="110">
        <f>C28+C29</f>
        <v>201</v>
      </c>
      <c r="D27" s="107">
        <f>D28+D29</f>
        <v>50.783200000000001</v>
      </c>
      <c r="E27" s="110"/>
      <c r="F27" s="146">
        <f t="shared" ref="F27" si="4">F28+F29</f>
        <v>0</v>
      </c>
      <c r="G27" s="147">
        <f>G28+G29</f>
        <v>0</v>
      </c>
      <c r="H27" s="141"/>
      <c r="I27" s="99">
        <f t="shared" si="1"/>
        <v>-50.783200000000001</v>
      </c>
      <c r="J27" s="100">
        <f t="shared" si="2"/>
        <v>-99.999999999999986</v>
      </c>
      <c r="K27" s="105"/>
    </row>
    <row r="28" spans="2:11" x14ac:dyDescent="0.5">
      <c r="B28" s="108" t="s">
        <v>18</v>
      </c>
      <c r="C28" s="109">
        <v>201</v>
      </c>
      <c r="D28" s="107">
        <v>50.783200000000001</v>
      </c>
      <c r="E28" s="103"/>
      <c r="F28" s="144"/>
      <c r="G28" s="142"/>
      <c r="H28" s="141"/>
      <c r="I28" s="99">
        <f t="shared" si="1"/>
        <v>-50.783200000000001</v>
      </c>
      <c r="J28" s="100">
        <f t="shared" si="2"/>
        <v>-99.999999999999986</v>
      </c>
      <c r="K28" s="105"/>
    </row>
    <row r="29" spans="2:11" x14ac:dyDescent="0.5">
      <c r="B29" s="108" t="s">
        <v>19</v>
      </c>
      <c r="C29" s="109"/>
      <c r="D29" s="107"/>
      <c r="E29" s="103"/>
      <c r="F29" s="144"/>
      <c r="G29" s="142"/>
      <c r="H29" s="141"/>
      <c r="I29" s="99">
        <f t="shared" si="1"/>
        <v>0</v>
      </c>
      <c r="J29" s="100" t="e">
        <f t="shared" si="2"/>
        <v>#DIV/0!</v>
      </c>
      <c r="K29" s="105"/>
    </row>
    <row r="30" spans="2:11" ht="43.5" x14ac:dyDescent="0.5">
      <c r="B30" s="106" t="s">
        <v>66</v>
      </c>
      <c r="C30" s="110"/>
      <c r="D30" s="107"/>
      <c r="E30" s="103"/>
      <c r="F30" s="145"/>
      <c r="G30" s="142"/>
      <c r="H30" s="141"/>
      <c r="I30" s="99">
        <f t="shared" si="1"/>
        <v>0</v>
      </c>
      <c r="J30" s="100"/>
      <c r="K30" s="105"/>
    </row>
    <row r="31" spans="2:11" x14ac:dyDescent="0.5">
      <c r="B31" s="96" t="s">
        <v>27</v>
      </c>
      <c r="C31" s="97"/>
      <c r="D31" s="119">
        <f>D32</f>
        <v>50.533500000000004</v>
      </c>
      <c r="E31" s="120"/>
      <c r="F31" s="151"/>
      <c r="G31" s="152">
        <f>G32</f>
        <v>0</v>
      </c>
      <c r="H31" s="139"/>
      <c r="I31" s="99">
        <f t="shared" si="1"/>
        <v>-50.533500000000004</v>
      </c>
      <c r="J31" s="100">
        <f t="shared" si="2"/>
        <v>-100</v>
      </c>
      <c r="K31" s="105"/>
    </row>
    <row r="32" spans="2:11" x14ac:dyDescent="0.5">
      <c r="B32" s="102" t="s">
        <v>28</v>
      </c>
      <c r="C32" s="103"/>
      <c r="D32" s="107">
        <f>D33+D44</f>
        <v>50.533500000000004</v>
      </c>
      <c r="E32" s="111"/>
      <c r="F32" s="146"/>
      <c r="G32" s="143">
        <f>G33+G44</f>
        <v>0</v>
      </c>
      <c r="H32" s="141"/>
      <c r="I32" s="99">
        <f t="shared" si="1"/>
        <v>-50.533500000000004</v>
      </c>
      <c r="J32" s="100">
        <f t="shared" si="2"/>
        <v>-100</v>
      </c>
      <c r="K32" s="105"/>
    </row>
    <row r="33" spans="2:11" x14ac:dyDescent="0.5">
      <c r="B33" s="106" t="s">
        <v>29</v>
      </c>
      <c r="C33" s="111"/>
      <c r="D33" s="107">
        <f>D34+D35+D36+D37+D38+D39+D40+D41+D42+D43</f>
        <v>48.848400000000005</v>
      </c>
      <c r="E33" s="111"/>
      <c r="F33" s="146"/>
      <c r="G33" s="143">
        <f t="shared" ref="G33" si="5">G34+G35+G36+G37+G38+G39+G40+G41+G43</f>
        <v>0</v>
      </c>
      <c r="H33" s="141"/>
      <c r="I33" s="99">
        <f t="shared" si="1"/>
        <v>-48.848400000000005</v>
      </c>
      <c r="J33" s="100">
        <f t="shared" si="2"/>
        <v>-99.999999999999986</v>
      </c>
      <c r="K33" s="105"/>
    </row>
    <row r="34" spans="2:11" x14ac:dyDescent="0.5">
      <c r="B34" s="106" t="s">
        <v>90</v>
      </c>
      <c r="C34" s="103">
        <v>12</v>
      </c>
      <c r="D34" s="107">
        <v>0.77400000000000002</v>
      </c>
      <c r="E34" s="103"/>
      <c r="F34" s="141"/>
      <c r="G34" s="142"/>
      <c r="H34" s="141"/>
      <c r="I34" s="99">
        <f t="shared" si="1"/>
        <v>-0.77400000000000002</v>
      </c>
      <c r="J34" s="100">
        <f t="shared" si="2"/>
        <v>-100</v>
      </c>
      <c r="K34" s="105"/>
    </row>
    <row r="35" spans="2:11" ht="43.5" x14ac:dyDescent="0.5">
      <c r="B35" s="106" t="s">
        <v>91</v>
      </c>
      <c r="C35" s="103">
        <v>93</v>
      </c>
      <c r="D35" s="107">
        <v>1.6208</v>
      </c>
      <c r="E35" s="103"/>
      <c r="F35" s="141"/>
      <c r="G35" s="142"/>
      <c r="H35" s="141"/>
      <c r="I35" s="99">
        <f t="shared" si="1"/>
        <v>-1.6208</v>
      </c>
      <c r="J35" s="100">
        <f t="shared" si="2"/>
        <v>-100</v>
      </c>
      <c r="K35" s="105"/>
    </row>
    <row r="36" spans="2:11" ht="43.5" x14ac:dyDescent="0.5">
      <c r="B36" s="106" t="s">
        <v>92</v>
      </c>
      <c r="C36" s="103">
        <v>50</v>
      </c>
      <c r="D36" s="107">
        <v>0.53310000000000002</v>
      </c>
      <c r="E36" s="103"/>
      <c r="F36" s="141"/>
      <c r="G36" s="142"/>
      <c r="H36" s="141"/>
      <c r="I36" s="99">
        <f t="shared" si="1"/>
        <v>-0.53310000000000002</v>
      </c>
      <c r="J36" s="100">
        <f t="shared" si="2"/>
        <v>-100</v>
      </c>
      <c r="K36" s="105"/>
    </row>
    <row r="37" spans="2:11" ht="44.25" customHeight="1" x14ac:dyDescent="0.5">
      <c r="B37" s="106" t="s">
        <v>99</v>
      </c>
      <c r="C37" s="103">
        <v>80</v>
      </c>
      <c r="D37" s="128">
        <v>0.48</v>
      </c>
      <c r="E37" s="103"/>
      <c r="F37" s="141"/>
      <c r="G37" s="142"/>
      <c r="H37" s="141"/>
      <c r="I37" s="99">
        <f t="shared" si="1"/>
        <v>-0.48</v>
      </c>
      <c r="J37" s="100">
        <f t="shared" si="2"/>
        <v>-100</v>
      </c>
      <c r="K37" s="105"/>
    </row>
    <row r="38" spans="2:11" ht="43.5" x14ac:dyDescent="0.5">
      <c r="B38" s="106" t="s">
        <v>93</v>
      </c>
      <c r="C38" s="103">
        <v>1675</v>
      </c>
      <c r="D38" s="107">
        <v>31.682500000000001</v>
      </c>
      <c r="E38" s="103"/>
      <c r="F38" s="141"/>
      <c r="G38" s="142"/>
      <c r="H38" s="141"/>
      <c r="I38" s="99">
        <f t="shared" si="1"/>
        <v>-31.682500000000001</v>
      </c>
      <c r="J38" s="100">
        <f t="shared" si="2"/>
        <v>-100</v>
      </c>
      <c r="K38" s="105"/>
    </row>
    <row r="39" spans="2:11" ht="65.25" x14ac:dyDescent="0.5">
      <c r="B39" s="129" t="s">
        <v>94</v>
      </c>
      <c r="C39" s="115">
        <v>109</v>
      </c>
      <c r="D39" s="114">
        <v>9.48</v>
      </c>
      <c r="E39" s="115"/>
      <c r="F39" s="150"/>
      <c r="G39" s="149"/>
      <c r="H39" s="150"/>
      <c r="I39" s="116">
        <f t="shared" si="1"/>
        <v>-9.48</v>
      </c>
      <c r="J39" s="117">
        <f t="shared" si="2"/>
        <v>-100</v>
      </c>
      <c r="K39" s="118"/>
    </row>
    <row r="40" spans="2:11" ht="43.5" x14ac:dyDescent="0.5">
      <c r="B40" s="106" t="s">
        <v>100</v>
      </c>
      <c r="C40" s="103">
        <v>5</v>
      </c>
      <c r="D40" s="107">
        <v>0.03</v>
      </c>
      <c r="E40" s="103"/>
      <c r="F40" s="141"/>
      <c r="G40" s="143"/>
      <c r="H40" s="141"/>
      <c r="I40" s="121">
        <f t="shared" si="1"/>
        <v>-0.03</v>
      </c>
      <c r="J40" s="122">
        <f t="shared" si="2"/>
        <v>-100</v>
      </c>
      <c r="K40" s="105"/>
    </row>
    <row r="41" spans="2:11" ht="43.5" x14ac:dyDescent="0.5">
      <c r="B41" s="106" t="s">
        <v>103</v>
      </c>
      <c r="C41" s="103">
        <v>53</v>
      </c>
      <c r="D41" s="107">
        <v>2.2080000000000002</v>
      </c>
      <c r="E41" s="103"/>
      <c r="F41" s="141"/>
      <c r="G41" s="142"/>
      <c r="H41" s="141"/>
      <c r="I41" s="99">
        <f t="shared" si="1"/>
        <v>-2.2080000000000002</v>
      </c>
      <c r="J41" s="100">
        <f t="shared" si="2"/>
        <v>-100</v>
      </c>
      <c r="K41" s="105"/>
    </row>
    <row r="42" spans="2:11" ht="43.5" x14ac:dyDescent="0.5">
      <c r="B42" s="106" t="s">
        <v>101</v>
      </c>
      <c r="C42" s="103">
        <v>8</v>
      </c>
      <c r="D42" s="107">
        <v>0.24</v>
      </c>
      <c r="E42" s="103"/>
      <c r="F42" s="141"/>
      <c r="G42" s="142"/>
      <c r="H42" s="141"/>
      <c r="I42" s="99">
        <f t="shared" si="1"/>
        <v>-0.24</v>
      </c>
      <c r="J42" s="100">
        <f t="shared" si="2"/>
        <v>-100</v>
      </c>
      <c r="K42" s="105"/>
    </row>
    <row r="43" spans="2:11" ht="43.5" x14ac:dyDescent="0.5">
      <c r="B43" s="106" t="s">
        <v>102</v>
      </c>
      <c r="C43" s="103">
        <v>7</v>
      </c>
      <c r="D43" s="107">
        <v>1.8</v>
      </c>
      <c r="E43" s="103"/>
      <c r="F43" s="141"/>
      <c r="G43" s="142"/>
      <c r="H43" s="141"/>
      <c r="I43" s="99">
        <f t="shared" ref="I43" si="6">G43-D43</f>
        <v>-1.8</v>
      </c>
      <c r="J43" s="100">
        <f t="shared" ref="J43" si="7">I43*100/D43</f>
        <v>-100</v>
      </c>
      <c r="K43" s="105"/>
    </row>
    <row r="44" spans="2:11" x14ac:dyDescent="0.5">
      <c r="B44" s="106" t="s">
        <v>30</v>
      </c>
      <c r="C44" s="103"/>
      <c r="D44" s="107">
        <f>D45+D46</f>
        <v>1.6851</v>
      </c>
      <c r="E44" s="103"/>
      <c r="F44" s="141"/>
      <c r="G44" s="142">
        <f>G45+G46</f>
        <v>0</v>
      </c>
      <c r="H44" s="141"/>
      <c r="I44" s="99">
        <f t="shared" si="1"/>
        <v>-1.6851</v>
      </c>
      <c r="J44" s="100">
        <f t="shared" si="2"/>
        <v>-99.999999999999986</v>
      </c>
      <c r="K44" s="105"/>
    </row>
    <row r="45" spans="2:11" ht="43.5" x14ac:dyDescent="0.5">
      <c r="B45" s="108" t="s">
        <v>95</v>
      </c>
      <c r="C45" s="103">
        <v>201</v>
      </c>
      <c r="D45" s="107">
        <v>1.5998000000000001</v>
      </c>
      <c r="E45" s="103"/>
      <c r="F45" s="141"/>
      <c r="G45" s="142"/>
      <c r="H45" s="141"/>
      <c r="I45" s="99">
        <f t="shared" si="1"/>
        <v>-1.5998000000000001</v>
      </c>
      <c r="J45" s="100">
        <f t="shared" si="2"/>
        <v>-100</v>
      </c>
      <c r="K45" s="105"/>
    </row>
    <row r="46" spans="2:11" ht="43.5" x14ac:dyDescent="0.5">
      <c r="B46" s="108" t="s">
        <v>96</v>
      </c>
      <c r="C46" s="103">
        <v>201</v>
      </c>
      <c r="D46" s="107">
        <v>8.5300000000000001E-2</v>
      </c>
      <c r="E46" s="103"/>
      <c r="F46" s="141"/>
      <c r="G46" s="142"/>
      <c r="H46" s="141"/>
      <c r="I46" s="99">
        <f t="shared" si="1"/>
        <v>-8.5300000000000001E-2</v>
      </c>
      <c r="J46" s="100">
        <f t="shared" si="2"/>
        <v>-99.999999999999986</v>
      </c>
      <c r="K46" s="105"/>
    </row>
    <row r="47" spans="2:11" x14ac:dyDescent="0.5">
      <c r="B47" s="96" t="s">
        <v>67</v>
      </c>
      <c r="C47" s="103"/>
      <c r="D47" s="107"/>
      <c r="E47" s="103"/>
      <c r="F47" s="141"/>
      <c r="G47" s="142"/>
      <c r="H47" s="141"/>
      <c r="I47" s="99">
        <f t="shared" si="1"/>
        <v>0</v>
      </c>
      <c r="J47" s="100"/>
      <c r="K47" s="105"/>
    </row>
    <row r="48" spans="2:11" ht="43.5" x14ac:dyDescent="0.5">
      <c r="B48" s="123" t="s">
        <v>71</v>
      </c>
      <c r="C48" s="103"/>
      <c r="D48" s="107"/>
      <c r="E48" s="103"/>
      <c r="F48" s="141"/>
      <c r="G48" s="142"/>
      <c r="H48" s="141"/>
      <c r="I48" s="99">
        <f t="shared" si="1"/>
        <v>0</v>
      </c>
      <c r="J48" s="100"/>
      <c r="K48" s="105"/>
    </row>
    <row r="49" spans="2:11" x14ac:dyDescent="0.5">
      <c r="B49" s="96" t="s">
        <v>68</v>
      </c>
      <c r="C49" s="103"/>
      <c r="D49" s="107"/>
      <c r="E49" s="103"/>
      <c r="F49" s="141"/>
      <c r="G49" s="142"/>
      <c r="H49" s="141"/>
      <c r="I49" s="99">
        <f t="shared" si="1"/>
        <v>0</v>
      </c>
      <c r="J49" s="100"/>
      <c r="K49" s="105"/>
    </row>
    <row r="50" spans="2:11" ht="43.5" x14ac:dyDescent="0.5">
      <c r="B50" s="124" t="s">
        <v>71</v>
      </c>
      <c r="C50" s="115"/>
      <c r="D50" s="114"/>
      <c r="E50" s="115"/>
      <c r="F50" s="150"/>
      <c r="G50" s="149"/>
      <c r="H50" s="150"/>
      <c r="I50" s="125">
        <f t="shared" si="1"/>
        <v>0</v>
      </c>
      <c r="J50" s="117"/>
      <c r="K50" s="118"/>
    </row>
    <row r="51" spans="2:11" x14ac:dyDescent="0.5">
      <c r="B51" s="61"/>
      <c r="C51" s="126"/>
      <c r="D51" s="126"/>
      <c r="E51" s="126"/>
      <c r="F51" s="126"/>
      <c r="G51" s="29"/>
      <c r="H51" s="126"/>
    </row>
    <row r="52" spans="2:11" x14ac:dyDescent="0.5">
      <c r="B52" s="28"/>
      <c r="C52" s="126"/>
      <c r="D52" s="29"/>
      <c r="E52" s="126"/>
      <c r="F52" s="126"/>
      <c r="G52" s="126"/>
      <c r="H52" s="126"/>
    </row>
    <row r="53" spans="2:11" x14ac:dyDescent="0.5">
      <c r="B53" s="28"/>
      <c r="C53" s="126"/>
      <c r="D53" s="126"/>
      <c r="E53" s="126"/>
      <c r="F53" s="126"/>
      <c r="G53" s="29"/>
      <c r="H53" s="126"/>
    </row>
    <row r="54" spans="2:11" x14ac:dyDescent="0.5">
      <c r="B54" s="80"/>
      <c r="C54" s="126"/>
      <c r="D54" s="29"/>
      <c r="E54" s="126"/>
      <c r="F54" s="126"/>
      <c r="G54" s="126"/>
      <c r="H54" s="126"/>
    </row>
    <row r="55" spans="2:11" x14ac:dyDescent="0.5">
      <c r="B55" s="126"/>
      <c r="C55" s="126"/>
      <c r="D55" s="126"/>
      <c r="E55" s="126"/>
      <c r="F55" s="126"/>
      <c r="G55" s="29"/>
      <c r="H55" s="126"/>
    </row>
  </sheetData>
  <mergeCells count="6">
    <mergeCell ref="B1:K1"/>
    <mergeCell ref="B5:B6"/>
    <mergeCell ref="C5:E5"/>
    <mergeCell ref="F5:H5"/>
    <mergeCell ref="I5:J5"/>
    <mergeCell ref="K5:K6"/>
  </mergeCells>
  <printOptions horizontalCentered="1"/>
  <pageMargins left="0.39370078740157483" right="0.39370078740157483" top="0.70866141732283472" bottom="0.70866141732283472" header="0.31496062992125984" footer="0.31496062992125984"/>
  <pageSetup paperSize="9" scale="89" fitToHeight="0" orientation="landscape" r:id="rId1"/>
  <headerFooter>
    <oddHeader>&amp;R&amp;"TH SarabunPSK,Regular"&amp;16&amp;P</oddHeader>
  </headerFooter>
  <rowBreaks count="2" manualBreakCount="2">
    <brk id="22" max="16383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2"/>
  <sheetViews>
    <sheetView view="pageBreakPreview" topLeftCell="A85" zoomScale="120" zoomScaleNormal="100" zoomScaleSheetLayoutView="120" workbookViewId="0">
      <selection activeCell="B59" sqref="B59"/>
    </sheetView>
  </sheetViews>
  <sheetFormatPr defaultColWidth="13.28515625" defaultRowHeight="21.75" x14ac:dyDescent="0.5"/>
  <cols>
    <col min="1" max="1" width="1.5703125" style="2" customWidth="1"/>
    <col min="2" max="2" width="38.7109375" style="1" customWidth="1"/>
    <col min="3" max="8" width="12.7109375" style="2" customWidth="1"/>
    <col min="9" max="9" width="10.7109375" style="2" customWidth="1"/>
    <col min="10" max="10" width="8.7109375" style="2" customWidth="1"/>
    <col min="11" max="11" width="35.7109375" style="2" customWidth="1"/>
    <col min="12" max="252" width="9.140625" style="2" customWidth="1"/>
    <col min="253" max="253" width="1.5703125" style="2" customWidth="1"/>
    <col min="254" max="254" width="35" style="2" customWidth="1"/>
    <col min="255" max="16384" width="13.28515625" style="2"/>
  </cols>
  <sheetData>
    <row r="1" spans="2:11" ht="24" x14ac:dyDescent="0.5">
      <c r="B1" s="164" t="s">
        <v>58</v>
      </c>
      <c r="C1" s="164"/>
      <c r="D1" s="164"/>
      <c r="E1" s="164"/>
      <c r="F1" s="164"/>
      <c r="G1" s="164"/>
      <c r="H1" s="164"/>
      <c r="I1" s="164"/>
      <c r="J1" s="164"/>
      <c r="K1" s="164"/>
    </row>
    <row r="2" spans="2:11" x14ac:dyDescent="0.5">
      <c r="B2" s="4" t="s">
        <v>0</v>
      </c>
    </row>
    <row r="3" spans="2:11" x14ac:dyDescent="0.5">
      <c r="B3" s="4" t="s">
        <v>1</v>
      </c>
    </row>
    <row r="4" spans="2:11" x14ac:dyDescent="0.5">
      <c r="B4" s="4"/>
      <c r="K4" s="2" t="s">
        <v>2</v>
      </c>
    </row>
    <row r="5" spans="2:11" x14ac:dyDescent="0.5">
      <c r="B5" s="165" t="s">
        <v>3</v>
      </c>
      <c r="C5" s="167" t="s">
        <v>59</v>
      </c>
      <c r="D5" s="168"/>
      <c r="E5" s="169"/>
      <c r="F5" s="167" t="s">
        <v>60</v>
      </c>
      <c r="G5" s="168"/>
      <c r="H5" s="169"/>
      <c r="I5" s="167" t="s">
        <v>6</v>
      </c>
      <c r="J5" s="169"/>
      <c r="K5" s="170" t="s">
        <v>7</v>
      </c>
    </row>
    <row r="6" spans="2:11" ht="43.5" x14ac:dyDescent="0.5">
      <c r="B6" s="166"/>
      <c r="C6" s="69" t="s">
        <v>8</v>
      </c>
      <c r="D6" s="41" t="s">
        <v>62</v>
      </c>
      <c r="E6" s="69" t="s">
        <v>10</v>
      </c>
      <c r="F6" s="69" t="s">
        <v>8</v>
      </c>
      <c r="G6" s="69" t="s">
        <v>11</v>
      </c>
      <c r="H6" s="69" t="s">
        <v>10</v>
      </c>
      <c r="I6" s="70" t="s">
        <v>12</v>
      </c>
      <c r="J6" s="70" t="s">
        <v>13</v>
      </c>
      <c r="K6" s="171"/>
    </row>
    <row r="7" spans="2:11" ht="22.5" thickBot="1" x14ac:dyDescent="0.55000000000000004">
      <c r="B7" s="7" t="s">
        <v>14</v>
      </c>
      <c r="C7" s="57"/>
      <c r="D7" s="58"/>
      <c r="E7" s="57"/>
      <c r="F7" s="57"/>
      <c r="G7" s="57"/>
      <c r="H7" s="57"/>
      <c r="I7" s="59"/>
      <c r="J7" s="60"/>
      <c r="K7" s="11"/>
    </row>
    <row r="8" spans="2:11" ht="22.5" thickTop="1" x14ac:dyDescent="0.5">
      <c r="B8" s="71" t="s">
        <v>15</v>
      </c>
      <c r="C8" s="62"/>
      <c r="D8" s="63"/>
      <c r="E8" s="62"/>
      <c r="F8" s="62"/>
      <c r="G8" s="62"/>
      <c r="H8" s="62"/>
      <c r="I8" s="64"/>
      <c r="J8" s="65"/>
      <c r="K8" s="78"/>
    </row>
    <row r="9" spans="2:11" x14ac:dyDescent="0.5">
      <c r="B9" s="72" t="s">
        <v>16</v>
      </c>
      <c r="C9" s="42"/>
      <c r="D9" s="44"/>
      <c r="E9" s="42"/>
      <c r="F9" s="42"/>
      <c r="G9" s="42"/>
      <c r="H9" s="42"/>
      <c r="I9" s="45"/>
      <c r="J9" s="54"/>
      <c r="K9" s="40"/>
    </row>
    <row r="10" spans="2:11" x14ac:dyDescent="0.5">
      <c r="B10" s="75" t="s">
        <v>63</v>
      </c>
      <c r="C10" s="46"/>
      <c r="D10" s="48"/>
      <c r="E10" s="46"/>
      <c r="F10" s="46"/>
      <c r="G10" s="46"/>
      <c r="H10" s="46"/>
      <c r="I10" s="49"/>
      <c r="J10" s="55"/>
      <c r="K10" s="16"/>
    </row>
    <row r="11" spans="2:11" x14ac:dyDescent="0.5">
      <c r="B11" s="73" t="s">
        <v>17</v>
      </c>
      <c r="C11" s="46"/>
      <c r="D11" s="48"/>
      <c r="E11" s="46"/>
      <c r="F11" s="46"/>
      <c r="G11" s="46"/>
      <c r="H11" s="46"/>
      <c r="I11" s="49"/>
      <c r="J11" s="55"/>
      <c r="K11" s="16"/>
    </row>
    <row r="12" spans="2:11" ht="43.5" x14ac:dyDescent="0.5">
      <c r="B12" s="74" t="s">
        <v>18</v>
      </c>
      <c r="C12" s="68" t="s">
        <v>61</v>
      </c>
      <c r="D12" s="48"/>
      <c r="E12" s="46"/>
      <c r="F12" s="68" t="s">
        <v>61</v>
      </c>
      <c r="G12" s="46"/>
      <c r="H12" s="46"/>
      <c r="I12" s="49"/>
      <c r="J12" s="55"/>
      <c r="K12" s="16"/>
    </row>
    <row r="13" spans="2:11" ht="43.5" x14ac:dyDescent="0.5">
      <c r="B13" s="74" t="s">
        <v>19</v>
      </c>
      <c r="C13" s="68" t="s">
        <v>61</v>
      </c>
      <c r="D13" s="48"/>
      <c r="E13" s="46"/>
      <c r="F13" s="68" t="s">
        <v>61</v>
      </c>
      <c r="G13" s="46"/>
      <c r="H13" s="46"/>
      <c r="I13" s="49"/>
      <c r="J13" s="55"/>
      <c r="K13" s="16"/>
    </row>
    <row r="14" spans="2:11" x14ac:dyDescent="0.5">
      <c r="B14" s="73" t="s">
        <v>20</v>
      </c>
      <c r="C14" s="50"/>
      <c r="D14" s="48"/>
      <c r="E14" s="46"/>
      <c r="F14" s="50"/>
      <c r="G14" s="46"/>
      <c r="H14" s="46"/>
      <c r="I14" s="49"/>
      <c r="J14" s="55"/>
      <c r="K14" s="16"/>
    </row>
    <row r="15" spans="2:11" x14ac:dyDescent="0.5">
      <c r="B15" s="74" t="s">
        <v>69</v>
      </c>
      <c r="C15" s="50"/>
      <c r="D15" s="48"/>
      <c r="E15" s="46"/>
      <c r="F15" s="50"/>
      <c r="G15" s="46"/>
      <c r="H15" s="46"/>
      <c r="I15" s="49"/>
      <c r="J15" s="55"/>
      <c r="K15" s="16"/>
    </row>
    <row r="16" spans="2:11" x14ac:dyDescent="0.5">
      <c r="B16" s="74" t="s">
        <v>70</v>
      </c>
      <c r="C16" s="50"/>
      <c r="D16" s="48"/>
      <c r="E16" s="46"/>
      <c r="F16" s="50"/>
      <c r="G16" s="46"/>
      <c r="H16" s="46"/>
      <c r="I16" s="49"/>
      <c r="J16" s="55"/>
      <c r="K16" s="16"/>
    </row>
    <row r="17" spans="2:11" x14ac:dyDescent="0.5">
      <c r="B17" s="75" t="s">
        <v>21</v>
      </c>
      <c r="C17" s="50"/>
      <c r="D17" s="48"/>
      <c r="E17" s="46"/>
      <c r="F17" s="50"/>
      <c r="G17" s="46"/>
      <c r="H17" s="46"/>
      <c r="I17" s="49"/>
      <c r="J17" s="55"/>
      <c r="K17" s="16"/>
    </row>
    <row r="18" spans="2:11" ht="43.5" x14ac:dyDescent="0.5">
      <c r="B18" s="73" t="s">
        <v>22</v>
      </c>
      <c r="C18" s="68" t="s">
        <v>61</v>
      </c>
      <c r="D18" s="48"/>
      <c r="E18" s="46"/>
      <c r="F18" s="68" t="s">
        <v>61</v>
      </c>
      <c r="G18" s="46"/>
      <c r="H18" s="46"/>
      <c r="I18" s="49"/>
      <c r="J18" s="55"/>
      <c r="K18" s="16"/>
    </row>
    <row r="19" spans="2:11" x14ac:dyDescent="0.5">
      <c r="B19" s="73" t="s">
        <v>64</v>
      </c>
      <c r="C19" s="50"/>
      <c r="D19" s="48"/>
      <c r="E19" s="46"/>
      <c r="F19" s="50"/>
      <c r="G19" s="46"/>
      <c r="H19" s="46"/>
      <c r="I19" s="49"/>
      <c r="J19" s="55"/>
      <c r="K19" s="16"/>
    </row>
    <row r="20" spans="2:11" x14ac:dyDescent="0.5">
      <c r="B20" s="74" t="s">
        <v>69</v>
      </c>
      <c r="C20" s="50"/>
      <c r="D20" s="48"/>
      <c r="E20" s="46"/>
      <c r="F20" s="50"/>
      <c r="G20" s="46"/>
      <c r="H20" s="46"/>
      <c r="I20" s="49"/>
      <c r="J20" s="55"/>
      <c r="K20" s="16"/>
    </row>
    <row r="21" spans="2:11" x14ac:dyDescent="0.5">
      <c r="B21" s="74" t="s">
        <v>70</v>
      </c>
      <c r="C21" s="50"/>
      <c r="D21" s="48"/>
      <c r="E21" s="46"/>
      <c r="F21" s="50"/>
      <c r="G21" s="46"/>
      <c r="H21" s="46"/>
      <c r="I21" s="49"/>
      <c r="J21" s="55"/>
      <c r="K21" s="16"/>
    </row>
    <row r="22" spans="2:11" x14ac:dyDescent="0.5">
      <c r="B22" s="75" t="s">
        <v>23</v>
      </c>
      <c r="C22" s="50"/>
      <c r="D22" s="48"/>
      <c r="E22" s="46"/>
      <c r="F22" s="50"/>
      <c r="G22" s="46"/>
      <c r="H22" s="46"/>
      <c r="I22" s="49"/>
      <c r="J22" s="55"/>
      <c r="K22" s="16"/>
    </row>
    <row r="23" spans="2:11" x14ac:dyDescent="0.5">
      <c r="B23" s="73" t="s">
        <v>24</v>
      </c>
      <c r="C23" s="50"/>
      <c r="D23" s="48"/>
      <c r="E23" s="46"/>
      <c r="F23" s="50"/>
      <c r="G23" s="46"/>
      <c r="H23" s="46"/>
      <c r="I23" s="49"/>
      <c r="J23" s="55"/>
      <c r="K23" s="16"/>
    </row>
    <row r="24" spans="2:11" ht="43.5" x14ac:dyDescent="0.5">
      <c r="B24" s="74" t="s">
        <v>18</v>
      </c>
      <c r="C24" s="68" t="s">
        <v>61</v>
      </c>
      <c r="D24" s="48"/>
      <c r="E24" s="46"/>
      <c r="F24" s="68" t="s">
        <v>61</v>
      </c>
      <c r="G24" s="46"/>
      <c r="H24" s="46"/>
      <c r="I24" s="49"/>
      <c r="J24" s="55"/>
      <c r="K24" s="16"/>
    </row>
    <row r="25" spans="2:11" ht="43.5" x14ac:dyDescent="0.5">
      <c r="B25" s="74" t="s">
        <v>19</v>
      </c>
      <c r="C25" s="68" t="s">
        <v>61</v>
      </c>
      <c r="D25" s="48"/>
      <c r="E25" s="46"/>
      <c r="F25" s="68" t="s">
        <v>61</v>
      </c>
      <c r="G25" s="46"/>
      <c r="H25" s="46"/>
      <c r="I25" s="49"/>
      <c r="J25" s="55"/>
      <c r="K25" s="16"/>
    </row>
    <row r="26" spans="2:11" x14ac:dyDescent="0.5">
      <c r="B26" s="73" t="s">
        <v>65</v>
      </c>
      <c r="C26" s="50"/>
      <c r="D26" s="48"/>
      <c r="E26" s="46"/>
      <c r="F26" s="50"/>
      <c r="G26" s="46"/>
      <c r="H26" s="46"/>
      <c r="I26" s="49"/>
      <c r="J26" s="55"/>
      <c r="K26" s="16"/>
    </row>
    <row r="27" spans="2:11" x14ac:dyDescent="0.5">
      <c r="B27" s="74" t="s">
        <v>69</v>
      </c>
      <c r="C27" s="50"/>
      <c r="D27" s="48"/>
      <c r="E27" s="46"/>
      <c r="F27" s="50"/>
      <c r="G27" s="46"/>
      <c r="H27" s="46"/>
      <c r="I27" s="49"/>
      <c r="J27" s="55"/>
      <c r="K27" s="16"/>
    </row>
    <row r="28" spans="2:11" x14ac:dyDescent="0.5">
      <c r="B28" s="74" t="s">
        <v>70</v>
      </c>
      <c r="C28" s="50"/>
      <c r="D28" s="48"/>
      <c r="E28" s="46"/>
      <c r="F28" s="50"/>
      <c r="G28" s="46"/>
      <c r="H28" s="46"/>
      <c r="I28" s="49"/>
      <c r="J28" s="55"/>
      <c r="K28" s="16"/>
    </row>
    <row r="29" spans="2:11" x14ac:dyDescent="0.5">
      <c r="B29" s="75" t="s">
        <v>25</v>
      </c>
      <c r="C29" s="50"/>
      <c r="D29" s="48"/>
      <c r="E29" s="46"/>
      <c r="F29" s="50"/>
      <c r="G29" s="46"/>
      <c r="H29" s="46"/>
      <c r="I29" s="49"/>
      <c r="J29" s="55"/>
      <c r="K29" s="16"/>
    </row>
    <row r="30" spans="2:11" x14ac:dyDescent="0.5">
      <c r="B30" s="73" t="s">
        <v>26</v>
      </c>
      <c r="C30" s="50"/>
      <c r="D30" s="48"/>
      <c r="E30" s="46"/>
      <c r="F30" s="50"/>
      <c r="G30" s="46"/>
      <c r="H30" s="46"/>
      <c r="I30" s="49"/>
      <c r="J30" s="55"/>
      <c r="K30" s="16"/>
    </row>
    <row r="31" spans="2:11" ht="43.5" x14ac:dyDescent="0.5">
      <c r="B31" s="74" t="s">
        <v>18</v>
      </c>
      <c r="C31" s="68" t="s">
        <v>61</v>
      </c>
      <c r="D31" s="48"/>
      <c r="E31" s="46"/>
      <c r="F31" s="68" t="s">
        <v>61</v>
      </c>
      <c r="G31" s="46"/>
      <c r="H31" s="46"/>
      <c r="I31" s="49"/>
      <c r="J31" s="55"/>
      <c r="K31" s="16"/>
    </row>
    <row r="32" spans="2:11" ht="43.5" x14ac:dyDescent="0.5">
      <c r="B32" s="74" t="s">
        <v>19</v>
      </c>
      <c r="C32" s="68" t="s">
        <v>61</v>
      </c>
      <c r="D32" s="48"/>
      <c r="E32" s="46"/>
      <c r="F32" s="68" t="s">
        <v>61</v>
      </c>
      <c r="G32" s="46"/>
      <c r="H32" s="46"/>
      <c r="I32" s="49"/>
      <c r="J32" s="55"/>
      <c r="K32" s="16"/>
    </row>
    <row r="33" spans="2:11" ht="43.5" x14ac:dyDescent="0.5">
      <c r="B33" s="73" t="s">
        <v>66</v>
      </c>
      <c r="C33" s="50"/>
      <c r="D33" s="48"/>
      <c r="E33" s="46"/>
      <c r="F33" s="50"/>
      <c r="G33" s="46"/>
      <c r="H33" s="46"/>
      <c r="I33" s="49"/>
      <c r="J33" s="55"/>
      <c r="K33" s="16"/>
    </row>
    <row r="34" spans="2:11" x14ac:dyDescent="0.5">
      <c r="B34" s="74" t="s">
        <v>69</v>
      </c>
      <c r="C34" s="50"/>
      <c r="D34" s="48"/>
      <c r="E34" s="46"/>
      <c r="F34" s="50"/>
      <c r="G34" s="46"/>
      <c r="H34" s="46"/>
      <c r="I34" s="49"/>
      <c r="J34" s="55"/>
      <c r="K34" s="16"/>
    </row>
    <row r="35" spans="2:11" x14ac:dyDescent="0.5">
      <c r="B35" s="74" t="s">
        <v>70</v>
      </c>
      <c r="C35" s="50"/>
      <c r="D35" s="48"/>
      <c r="E35" s="46"/>
      <c r="F35" s="50"/>
      <c r="G35" s="46"/>
      <c r="H35" s="46"/>
      <c r="I35" s="49"/>
      <c r="J35" s="55"/>
      <c r="K35" s="16"/>
    </row>
    <row r="36" spans="2:11" x14ac:dyDescent="0.5">
      <c r="B36" s="72" t="s">
        <v>27</v>
      </c>
      <c r="C36" s="42"/>
      <c r="D36" s="44"/>
      <c r="E36" s="42"/>
      <c r="F36" s="42"/>
      <c r="G36" s="42"/>
      <c r="H36" s="42"/>
      <c r="I36" s="45"/>
      <c r="J36" s="54"/>
      <c r="K36" s="16"/>
    </row>
    <row r="37" spans="2:11" x14ac:dyDescent="0.5">
      <c r="B37" s="75" t="s">
        <v>28</v>
      </c>
      <c r="C37" s="46"/>
      <c r="D37" s="48"/>
      <c r="E37" s="46"/>
      <c r="F37" s="46"/>
      <c r="G37" s="46"/>
      <c r="H37" s="46"/>
      <c r="I37" s="49"/>
      <c r="J37" s="55"/>
      <c r="K37" s="16"/>
    </row>
    <row r="38" spans="2:11" x14ac:dyDescent="0.5">
      <c r="B38" s="73" t="s">
        <v>29</v>
      </c>
      <c r="C38" s="46"/>
      <c r="D38" s="48"/>
      <c r="E38" s="46"/>
      <c r="F38" s="46"/>
      <c r="G38" s="46"/>
      <c r="H38" s="46"/>
      <c r="I38" s="49"/>
      <c r="J38" s="55"/>
      <c r="K38" s="16"/>
    </row>
    <row r="39" spans="2:11" x14ac:dyDescent="0.5">
      <c r="B39" s="74" t="s">
        <v>69</v>
      </c>
      <c r="C39" s="46"/>
      <c r="D39" s="48"/>
      <c r="E39" s="46"/>
      <c r="F39" s="46"/>
      <c r="G39" s="46"/>
      <c r="H39" s="46"/>
      <c r="I39" s="49"/>
      <c r="J39" s="55"/>
      <c r="K39" s="16"/>
    </row>
    <row r="40" spans="2:11" x14ac:dyDescent="0.5">
      <c r="B40" s="74" t="s">
        <v>70</v>
      </c>
      <c r="C40" s="46"/>
      <c r="D40" s="48"/>
      <c r="E40" s="46"/>
      <c r="F40" s="46"/>
      <c r="G40" s="46"/>
      <c r="H40" s="46"/>
      <c r="I40" s="49"/>
      <c r="J40" s="55"/>
      <c r="K40" s="16"/>
    </row>
    <row r="41" spans="2:11" x14ac:dyDescent="0.5">
      <c r="B41" s="73" t="s">
        <v>30</v>
      </c>
      <c r="C41" s="46"/>
      <c r="D41" s="48"/>
      <c r="E41" s="46"/>
      <c r="F41" s="46"/>
      <c r="G41" s="46"/>
      <c r="H41" s="46"/>
      <c r="I41" s="49"/>
      <c r="J41" s="55"/>
      <c r="K41" s="16"/>
    </row>
    <row r="42" spans="2:11" x14ac:dyDescent="0.5">
      <c r="B42" s="74" t="s">
        <v>69</v>
      </c>
      <c r="C42" s="46"/>
      <c r="D42" s="48"/>
      <c r="E42" s="46"/>
      <c r="F42" s="46"/>
      <c r="G42" s="46"/>
      <c r="H42" s="46"/>
      <c r="I42" s="49"/>
      <c r="J42" s="55"/>
      <c r="K42" s="16"/>
    </row>
    <row r="43" spans="2:11" x14ac:dyDescent="0.5">
      <c r="B43" s="74" t="s">
        <v>70</v>
      </c>
      <c r="C43" s="46"/>
      <c r="D43" s="48"/>
      <c r="E43" s="46"/>
      <c r="F43" s="46"/>
      <c r="G43" s="46"/>
      <c r="H43" s="46"/>
      <c r="I43" s="49"/>
      <c r="J43" s="55"/>
      <c r="K43" s="16"/>
    </row>
    <row r="44" spans="2:11" x14ac:dyDescent="0.5">
      <c r="B44" s="74" t="s">
        <v>77</v>
      </c>
      <c r="C44" s="46"/>
      <c r="D44" s="48"/>
      <c r="E44" s="46"/>
      <c r="F44" s="46"/>
      <c r="G44" s="46"/>
      <c r="H44" s="46"/>
      <c r="I44" s="49"/>
      <c r="J44" s="55"/>
      <c r="K44" s="16"/>
    </row>
    <row r="45" spans="2:11" x14ac:dyDescent="0.5">
      <c r="B45" s="74" t="s">
        <v>31</v>
      </c>
      <c r="C45" s="46"/>
      <c r="D45" s="48"/>
      <c r="E45" s="46"/>
      <c r="F45" s="46"/>
      <c r="G45" s="46"/>
      <c r="H45" s="46"/>
      <c r="I45" s="49"/>
      <c r="J45" s="55"/>
      <c r="K45" s="16"/>
    </row>
    <row r="46" spans="2:11" x14ac:dyDescent="0.5">
      <c r="B46" s="74" t="s">
        <v>32</v>
      </c>
      <c r="C46" s="46"/>
      <c r="D46" s="48"/>
      <c r="E46" s="46"/>
      <c r="F46" s="46"/>
      <c r="G46" s="46"/>
      <c r="H46" s="46"/>
      <c r="I46" s="49"/>
      <c r="J46" s="55"/>
      <c r="K46" s="16"/>
    </row>
    <row r="47" spans="2:11" x14ac:dyDescent="0.5">
      <c r="B47" s="74" t="s">
        <v>32</v>
      </c>
      <c r="C47" s="46"/>
      <c r="D47" s="48"/>
      <c r="E47" s="46"/>
      <c r="F47" s="46"/>
      <c r="G47" s="46"/>
      <c r="H47" s="46"/>
      <c r="I47" s="49"/>
      <c r="J47" s="55"/>
      <c r="K47" s="16"/>
    </row>
    <row r="48" spans="2:11" x14ac:dyDescent="0.5">
      <c r="B48" s="74" t="s">
        <v>33</v>
      </c>
      <c r="C48" s="46"/>
      <c r="D48" s="48"/>
      <c r="E48" s="46"/>
      <c r="F48" s="46"/>
      <c r="G48" s="46"/>
      <c r="H48" s="46"/>
      <c r="I48" s="49"/>
      <c r="J48" s="55"/>
      <c r="K48" s="16"/>
    </row>
    <row r="49" spans="2:11" x14ac:dyDescent="0.5">
      <c r="B49" s="74" t="s">
        <v>33</v>
      </c>
      <c r="C49" s="46"/>
      <c r="D49" s="48"/>
      <c r="E49" s="46"/>
      <c r="F49" s="46"/>
      <c r="G49" s="46"/>
      <c r="H49" s="46"/>
      <c r="I49" s="49"/>
      <c r="J49" s="55"/>
      <c r="K49" s="16"/>
    </row>
    <row r="50" spans="2:11" x14ac:dyDescent="0.5">
      <c r="B50" s="74" t="s">
        <v>33</v>
      </c>
      <c r="C50" s="46"/>
      <c r="D50" s="48"/>
      <c r="E50" s="46"/>
      <c r="F50" s="46"/>
      <c r="G50" s="46"/>
      <c r="H50" s="46"/>
      <c r="I50" s="49"/>
      <c r="J50" s="55"/>
      <c r="K50" s="16"/>
    </row>
    <row r="51" spans="2:11" x14ac:dyDescent="0.5">
      <c r="B51" s="72" t="s">
        <v>67</v>
      </c>
      <c r="C51" s="46"/>
      <c r="D51" s="48"/>
      <c r="E51" s="46"/>
      <c r="F51" s="46"/>
      <c r="G51" s="46"/>
      <c r="H51" s="46"/>
      <c r="I51" s="49"/>
      <c r="J51" s="55"/>
      <c r="K51" s="16"/>
    </row>
    <row r="52" spans="2:11" ht="43.5" x14ac:dyDescent="0.5">
      <c r="B52" s="17" t="s">
        <v>71</v>
      </c>
      <c r="C52" s="46"/>
      <c r="D52" s="48"/>
      <c r="E52" s="46"/>
      <c r="F52" s="46"/>
      <c r="G52" s="46"/>
      <c r="H52" s="46"/>
      <c r="I52" s="49"/>
      <c r="J52" s="55"/>
      <c r="K52" s="16"/>
    </row>
    <row r="53" spans="2:11" x14ac:dyDescent="0.5">
      <c r="B53" s="72" t="s">
        <v>68</v>
      </c>
      <c r="C53" s="46"/>
      <c r="D53" s="48"/>
      <c r="E53" s="46"/>
      <c r="F53" s="46"/>
      <c r="G53" s="46"/>
      <c r="H53" s="46"/>
      <c r="I53" s="49"/>
      <c r="J53" s="55"/>
      <c r="K53" s="16"/>
    </row>
    <row r="54" spans="2:11" ht="43.5" x14ac:dyDescent="0.5">
      <c r="B54" s="17" t="s">
        <v>71</v>
      </c>
      <c r="C54" s="46"/>
      <c r="D54" s="48"/>
      <c r="E54" s="46"/>
      <c r="F54" s="46"/>
      <c r="G54" s="46"/>
      <c r="H54" s="46"/>
      <c r="I54" s="49"/>
      <c r="J54" s="55"/>
      <c r="K54" s="16"/>
    </row>
    <row r="55" spans="2:11" x14ac:dyDescent="0.5">
      <c r="B55" s="76" t="s">
        <v>34</v>
      </c>
      <c r="C55" s="66"/>
      <c r="D55" s="66"/>
      <c r="E55" s="66"/>
      <c r="F55" s="66"/>
      <c r="G55" s="66"/>
      <c r="H55" s="66"/>
      <c r="I55" s="66"/>
      <c r="J55" s="67"/>
      <c r="K55" s="79"/>
    </row>
    <row r="56" spans="2:11" x14ac:dyDescent="0.5">
      <c r="B56" s="72" t="s">
        <v>35</v>
      </c>
      <c r="C56" s="42"/>
      <c r="D56" s="44"/>
      <c r="E56" s="42"/>
      <c r="F56" s="42"/>
      <c r="G56" s="42"/>
      <c r="H56" s="42"/>
      <c r="I56" s="45"/>
      <c r="J56" s="54"/>
      <c r="K56" s="16"/>
    </row>
    <row r="57" spans="2:11" x14ac:dyDescent="0.5">
      <c r="B57" s="75" t="s">
        <v>36</v>
      </c>
      <c r="C57" s="42"/>
      <c r="D57" s="44"/>
      <c r="E57" s="42"/>
      <c r="F57" s="42"/>
      <c r="G57" s="42"/>
      <c r="H57" s="42"/>
      <c r="I57" s="45"/>
      <c r="J57" s="54"/>
      <c r="K57" s="16"/>
    </row>
    <row r="58" spans="2:11" x14ac:dyDescent="0.5">
      <c r="B58" s="73" t="s">
        <v>37</v>
      </c>
      <c r="C58" s="42"/>
      <c r="D58" s="44"/>
      <c r="E58" s="42"/>
      <c r="F58" s="42"/>
      <c r="G58" s="42"/>
      <c r="H58" s="42"/>
      <c r="I58" s="45"/>
      <c r="J58" s="54"/>
      <c r="K58" s="16"/>
    </row>
    <row r="59" spans="2:11" x14ac:dyDescent="0.5">
      <c r="B59" s="74" t="s">
        <v>72</v>
      </c>
      <c r="C59" s="42"/>
      <c r="D59" s="44"/>
      <c r="E59" s="42"/>
      <c r="F59" s="42"/>
      <c r="G59" s="42"/>
      <c r="H59" s="42"/>
      <c r="I59" s="45"/>
      <c r="J59" s="54"/>
      <c r="K59" s="16"/>
    </row>
    <row r="60" spans="2:11" x14ac:dyDescent="0.5">
      <c r="B60" s="74" t="s">
        <v>31</v>
      </c>
      <c r="C60" s="42"/>
      <c r="D60" s="44"/>
      <c r="E60" s="42"/>
      <c r="F60" s="42"/>
      <c r="G60" s="42"/>
      <c r="H60" s="42"/>
      <c r="I60" s="45"/>
      <c r="J60" s="54"/>
      <c r="K60" s="16"/>
    </row>
    <row r="61" spans="2:11" x14ac:dyDescent="0.5">
      <c r="B61" s="74" t="s">
        <v>32</v>
      </c>
      <c r="C61" s="42"/>
      <c r="D61" s="44"/>
      <c r="E61" s="42"/>
      <c r="F61" s="42"/>
      <c r="G61" s="42"/>
      <c r="H61" s="42"/>
      <c r="I61" s="45"/>
      <c r="J61" s="54"/>
      <c r="K61" s="16"/>
    </row>
    <row r="62" spans="2:11" x14ac:dyDescent="0.5">
      <c r="B62" s="74" t="s">
        <v>32</v>
      </c>
      <c r="C62" s="42"/>
      <c r="D62" s="44"/>
      <c r="E62" s="42"/>
      <c r="F62" s="42"/>
      <c r="G62" s="42"/>
      <c r="H62" s="42"/>
      <c r="I62" s="45"/>
      <c r="J62" s="54"/>
      <c r="K62" s="16"/>
    </row>
    <row r="63" spans="2:11" x14ac:dyDescent="0.5">
      <c r="B63" s="74" t="s">
        <v>33</v>
      </c>
      <c r="C63" s="42"/>
      <c r="D63" s="44"/>
      <c r="E63" s="42"/>
      <c r="F63" s="42"/>
      <c r="G63" s="42"/>
      <c r="H63" s="42"/>
      <c r="I63" s="45"/>
      <c r="J63" s="54"/>
      <c r="K63" s="16"/>
    </row>
    <row r="64" spans="2:11" x14ac:dyDescent="0.5">
      <c r="B64" s="74" t="s">
        <v>33</v>
      </c>
      <c r="C64" s="42"/>
      <c r="D64" s="44"/>
      <c r="E64" s="42"/>
      <c r="F64" s="42"/>
      <c r="G64" s="42"/>
      <c r="H64" s="42"/>
      <c r="I64" s="45"/>
      <c r="J64" s="54"/>
      <c r="K64" s="16"/>
    </row>
    <row r="65" spans="2:11" x14ac:dyDescent="0.5">
      <c r="B65" s="74" t="s">
        <v>33</v>
      </c>
      <c r="C65" s="42"/>
      <c r="D65" s="44"/>
      <c r="E65" s="42"/>
      <c r="F65" s="42"/>
      <c r="G65" s="42"/>
      <c r="H65" s="42"/>
      <c r="I65" s="45"/>
      <c r="J65" s="54"/>
      <c r="K65" s="16"/>
    </row>
    <row r="66" spans="2:11" x14ac:dyDescent="0.5">
      <c r="B66" s="75" t="s">
        <v>38</v>
      </c>
      <c r="C66" s="42"/>
      <c r="D66" s="44"/>
      <c r="E66" s="42"/>
      <c r="F66" s="42"/>
      <c r="G66" s="42"/>
      <c r="H66" s="42"/>
      <c r="I66" s="45"/>
      <c r="J66" s="54"/>
      <c r="K66" s="16"/>
    </row>
    <row r="67" spans="2:11" x14ac:dyDescent="0.5">
      <c r="B67" s="73" t="s">
        <v>39</v>
      </c>
      <c r="C67" s="46"/>
      <c r="D67" s="48"/>
      <c r="E67" s="46"/>
      <c r="F67" s="46"/>
      <c r="G67" s="46"/>
      <c r="H67" s="46"/>
      <c r="I67" s="49"/>
      <c r="J67" s="55"/>
      <c r="K67" s="16"/>
    </row>
    <row r="68" spans="2:11" x14ac:dyDescent="0.5">
      <c r="B68" s="73" t="s">
        <v>40</v>
      </c>
      <c r="C68" s="46"/>
      <c r="D68" s="48"/>
      <c r="E68" s="46"/>
      <c r="F68" s="46"/>
      <c r="G68" s="46"/>
      <c r="H68" s="46"/>
      <c r="I68" s="49"/>
      <c r="J68" s="55"/>
      <c r="K68" s="16"/>
    </row>
    <row r="69" spans="2:11" x14ac:dyDescent="0.5">
      <c r="B69" s="73" t="s">
        <v>41</v>
      </c>
      <c r="C69" s="46"/>
      <c r="D69" s="46"/>
      <c r="E69" s="46"/>
      <c r="F69" s="46"/>
      <c r="G69" s="46"/>
      <c r="H69" s="46"/>
      <c r="I69" s="49"/>
      <c r="J69" s="55"/>
      <c r="K69" s="16"/>
    </row>
    <row r="70" spans="2:11" x14ac:dyDescent="0.5">
      <c r="B70" s="73" t="s">
        <v>78</v>
      </c>
      <c r="C70" s="46"/>
      <c r="D70" s="47"/>
      <c r="E70" s="46"/>
      <c r="F70" s="46"/>
      <c r="G70" s="46"/>
      <c r="H70" s="46"/>
      <c r="I70" s="49"/>
      <c r="J70" s="55"/>
      <c r="K70" s="16"/>
    </row>
    <row r="71" spans="2:11" x14ac:dyDescent="0.5">
      <c r="B71" s="73" t="s">
        <v>79</v>
      </c>
      <c r="C71" s="46"/>
      <c r="D71" s="47"/>
      <c r="E71" s="46"/>
      <c r="F71" s="46"/>
      <c r="G71" s="46"/>
      <c r="H71" s="46"/>
      <c r="I71" s="49"/>
      <c r="J71" s="55"/>
      <c r="K71" s="16"/>
    </row>
    <row r="72" spans="2:11" x14ac:dyDescent="0.5">
      <c r="B72" s="72" t="s">
        <v>42</v>
      </c>
      <c r="C72" s="42"/>
      <c r="D72" s="43"/>
      <c r="E72" s="42"/>
      <c r="F72" s="42"/>
      <c r="G72" s="42"/>
      <c r="H72" s="42"/>
      <c r="I72" s="45"/>
      <c r="J72" s="54"/>
      <c r="K72" s="40"/>
    </row>
    <row r="73" spans="2:11" x14ac:dyDescent="0.5">
      <c r="B73" s="75" t="s">
        <v>43</v>
      </c>
      <c r="C73" s="46"/>
      <c r="D73" s="47"/>
      <c r="E73" s="46"/>
      <c r="F73" s="46"/>
      <c r="G73" s="46"/>
      <c r="H73" s="46"/>
      <c r="I73" s="49"/>
      <c r="J73" s="55"/>
      <c r="K73" s="16"/>
    </row>
    <row r="74" spans="2:11" x14ac:dyDescent="0.5">
      <c r="B74" s="73" t="s">
        <v>74</v>
      </c>
      <c r="C74" s="46"/>
      <c r="D74" s="47"/>
      <c r="E74" s="46"/>
      <c r="F74" s="46"/>
      <c r="G74" s="46"/>
      <c r="H74" s="46"/>
      <c r="I74" s="49"/>
      <c r="J74" s="55"/>
      <c r="K74" s="16"/>
    </row>
    <row r="75" spans="2:11" x14ac:dyDescent="0.5">
      <c r="B75" s="74" t="s">
        <v>72</v>
      </c>
      <c r="C75" s="46"/>
      <c r="D75" s="47"/>
      <c r="E75" s="46"/>
      <c r="F75" s="46"/>
      <c r="G75" s="46"/>
      <c r="H75" s="46"/>
      <c r="I75" s="49"/>
      <c r="J75" s="55"/>
      <c r="K75" s="16"/>
    </row>
    <row r="76" spans="2:11" x14ac:dyDescent="0.5">
      <c r="B76" s="74" t="s">
        <v>31</v>
      </c>
      <c r="C76" s="46"/>
      <c r="D76" s="47"/>
      <c r="E76" s="46"/>
      <c r="F76" s="46"/>
      <c r="G76" s="46"/>
      <c r="H76" s="46"/>
      <c r="I76" s="49"/>
      <c r="J76" s="55"/>
      <c r="K76" s="16"/>
    </row>
    <row r="77" spans="2:11" x14ac:dyDescent="0.5">
      <c r="B77" s="74" t="s">
        <v>32</v>
      </c>
      <c r="C77" s="46"/>
      <c r="D77" s="47"/>
      <c r="E77" s="46"/>
      <c r="F77" s="46"/>
      <c r="G77" s="46"/>
      <c r="H77" s="46"/>
      <c r="I77" s="49"/>
      <c r="J77" s="55"/>
      <c r="K77" s="16"/>
    </row>
    <row r="78" spans="2:11" x14ac:dyDescent="0.5">
      <c r="B78" s="74" t="s">
        <v>32</v>
      </c>
      <c r="C78" s="46"/>
      <c r="D78" s="47"/>
      <c r="E78" s="46"/>
      <c r="F78" s="46"/>
      <c r="G78" s="46"/>
      <c r="H78" s="46"/>
      <c r="I78" s="49"/>
      <c r="J78" s="55"/>
      <c r="K78" s="16"/>
    </row>
    <row r="79" spans="2:11" x14ac:dyDescent="0.5">
      <c r="B79" s="74" t="s">
        <v>33</v>
      </c>
      <c r="C79" s="46"/>
      <c r="D79" s="47"/>
      <c r="E79" s="46"/>
      <c r="F79" s="46"/>
      <c r="G79" s="46"/>
      <c r="H79" s="46"/>
      <c r="I79" s="49"/>
      <c r="J79" s="55"/>
      <c r="K79" s="16"/>
    </row>
    <row r="80" spans="2:11" x14ac:dyDescent="0.5">
      <c r="B80" s="74" t="s">
        <v>33</v>
      </c>
      <c r="C80" s="46"/>
      <c r="D80" s="47"/>
      <c r="E80" s="46"/>
      <c r="F80" s="46"/>
      <c r="G80" s="46"/>
      <c r="H80" s="46"/>
      <c r="I80" s="49"/>
      <c r="J80" s="55"/>
      <c r="K80" s="16"/>
    </row>
    <row r="81" spans="2:11" x14ac:dyDescent="0.5">
      <c r="B81" s="74" t="s">
        <v>75</v>
      </c>
      <c r="C81" s="46"/>
      <c r="D81" s="47"/>
      <c r="E81" s="46"/>
      <c r="F81" s="46"/>
      <c r="G81" s="46"/>
      <c r="H81" s="46"/>
      <c r="I81" s="49"/>
      <c r="J81" s="55"/>
      <c r="K81" s="16"/>
    </row>
    <row r="82" spans="2:11" x14ac:dyDescent="0.5">
      <c r="B82" s="77" t="s">
        <v>44</v>
      </c>
      <c r="C82" s="46"/>
      <c r="D82" s="47"/>
      <c r="E82" s="46"/>
      <c r="F82" s="46"/>
      <c r="G82" s="46"/>
      <c r="H82" s="46"/>
      <c r="I82" s="49"/>
      <c r="J82" s="55"/>
      <c r="K82" s="16"/>
    </row>
    <row r="83" spans="2:11" x14ac:dyDescent="0.5">
      <c r="B83" s="75" t="s">
        <v>45</v>
      </c>
      <c r="C83" s="46"/>
      <c r="D83" s="47"/>
      <c r="E83" s="46"/>
      <c r="F83" s="46"/>
      <c r="G83" s="46"/>
      <c r="H83" s="46"/>
      <c r="I83" s="49"/>
      <c r="J83" s="55"/>
      <c r="K83" s="16"/>
    </row>
    <row r="84" spans="2:11" x14ac:dyDescent="0.5">
      <c r="B84" s="73" t="s">
        <v>76</v>
      </c>
      <c r="C84" s="46"/>
      <c r="D84" s="47"/>
      <c r="E84" s="46"/>
      <c r="F84" s="46"/>
      <c r="G84" s="46"/>
      <c r="H84" s="46"/>
      <c r="I84" s="49"/>
      <c r="J84" s="55"/>
      <c r="K84" s="16"/>
    </row>
    <row r="85" spans="2:11" x14ac:dyDescent="0.5">
      <c r="B85" s="74" t="s">
        <v>72</v>
      </c>
      <c r="C85" s="46"/>
      <c r="D85" s="47"/>
      <c r="E85" s="46"/>
      <c r="F85" s="46"/>
      <c r="G85" s="46"/>
      <c r="H85" s="46"/>
      <c r="I85" s="49"/>
      <c r="J85" s="55"/>
      <c r="K85" s="16"/>
    </row>
    <row r="86" spans="2:11" x14ac:dyDescent="0.5">
      <c r="B86" s="74" t="s">
        <v>31</v>
      </c>
      <c r="C86" s="46"/>
      <c r="D86" s="47"/>
      <c r="E86" s="46"/>
      <c r="F86" s="46"/>
      <c r="G86" s="46"/>
      <c r="H86" s="46"/>
      <c r="I86" s="49"/>
      <c r="J86" s="55"/>
      <c r="K86" s="16"/>
    </row>
    <row r="87" spans="2:11" x14ac:dyDescent="0.5">
      <c r="B87" s="74" t="s">
        <v>32</v>
      </c>
      <c r="C87" s="46"/>
      <c r="D87" s="47"/>
      <c r="E87" s="46"/>
      <c r="F87" s="46"/>
      <c r="G87" s="46"/>
      <c r="H87" s="46"/>
      <c r="I87" s="49"/>
      <c r="J87" s="55"/>
      <c r="K87" s="16"/>
    </row>
    <row r="88" spans="2:11" x14ac:dyDescent="0.5">
      <c r="B88" s="74" t="s">
        <v>32</v>
      </c>
      <c r="C88" s="46"/>
      <c r="D88" s="47"/>
      <c r="E88" s="46"/>
      <c r="F88" s="46"/>
      <c r="G88" s="46"/>
      <c r="H88" s="46"/>
      <c r="I88" s="49"/>
      <c r="J88" s="55"/>
      <c r="K88" s="16"/>
    </row>
    <row r="89" spans="2:11" x14ac:dyDescent="0.5">
      <c r="B89" s="74" t="s">
        <v>33</v>
      </c>
      <c r="C89" s="46"/>
      <c r="D89" s="47"/>
      <c r="E89" s="46"/>
      <c r="F89" s="46"/>
      <c r="G89" s="46"/>
      <c r="H89" s="46"/>
      <c r="I89" s="49"/>
      <c r="J89" s="55"/>
      <c r="K89" s="16"/>
    </row>
    <row r="90" spans="2:11" x14ac:dyDescent="0.5">
      <c r="B90" s="74" t="s">
        <v>33</v>
      </c>
      <c r="C90" s="46"/>
      <c r="D90" s="47"/>
      <c r="E90" s="46"/>
      <c r="F90" s="46"/>
      <c r="G90" s="46"/>
      <c r="H90" s="46"/>
      <c r="I90" s="49"/>
      <c r="J90" s="55"/>
      <c r="K90" s="16"/>
    </row>
    <row r="91" spans="2:11" x14ac:dyDescent="0.5">
      <c r="B91" s="74" t="s">
        <v>75</v>
      </c>
      <c r="C91" s="46"/>
      <c r="D91" s="47"/>
      <c r="E91" s="46"/>
      <c r="F91" s="46"/>
      <c r="G91" s="46"/>
      <c r="H91" s="46"/>
      <c r="I91" s="49"/>
      <c r="J91" s="55"/>
      <c r="K91" s="16"/>
    </row>
    <row r="92" spans="2:11" x14ac:dyDescent="0.5">
      <c r="B92" s="77" t="s">
        <v>44</v>
      </c>
      <c r="C92" s="46"/>
      <c r="D92" s="47"/>
      <c r="E92" s="46"/>
      <c r="F92" s="46"/>
      <c r="G92" s="46"/>
      <c r="H92" s="46"/>
      <c r="I92" s="49"/>
      <c r="J92" s="55"/>
      <c r="K92" s="16"/>
    </row>
    <row r="93" spans="2:11" x14ac:dyDescent="0.5">
      <c r="B93" s="72" t="s">
        <v>67</v>
      </c>
      <c r="C93" s="42"/>
      <c r="D93" s="43"/>
      <c r="E93" s="42"/>
      <c r="F93" s="42"/>
      <c r="G93" s="42"/>
      <c r="H93" s="42"/>
      <c r="I93" s="45"/>
      <c r="J93" s="54"/>
      <c r="K93" s="16"/>
    </row>
    <row r="94" spans="2:11" ht="43.5" x14ac:dyDescent="0.5">
      <c r="B94" s="17" t="s">
        <v>73</v>
      </c>
      <c r="C94" s="46"/>
      <c r="D94" s="47"/>
      <c r="E94" s="46"/>
      <c r="F94" s="46"/>
      <c r="G94" s="46"/>
      <c r="H94" s="46"/>
      <c r="I94" s="49"/>
      <c r="J94" s="55"/>
      <c r="K94" s="16"/>
    </row>
    <row r="95" spans="2:11" x14ac:dyDescent="0.5">
      <c r="B95" s="72" t="s">
        <v>68</v>
      </c>
      <c r="C95" s="42"/>
      <c r="D95" s="43"/>
      <c r="E95" s="42"/>
      <c r="F95" s="42"/>
      <c r="G95" s="42"/>
      <c r="H95" s="42"/>
      <c r="I95" s="45"/>
      <c r="J95" s="54"/>
      <c r="K95" s="16"/>
    </row>
    <row r="96" spans="2:11" ht="43.5" x14ac:dyDescent="0.5">
      <c r="B96" s="17" t="s">
        <v>73</v>
      </c>
      <c r="C96" s="46"/>
      <c r="D96" s="47"/>
      <c r="E96" s="46"/>
      <c r="F96" s="46"/>
      <c r="G96" s="46"/>
      <c r="H96" s="46"/>
      <c r="I96" s="49"/>
      <c r="J96" s="55"/>
      <c r="K96" s="16"/>
    </row>
    <row r="97" spans="2:11" x14ac:dyDescent="0.5">
      <c r="B97" s="26" t="s">
        <v>46</v>
      </c>
      <c r="C97" s="51"/>
      <c r="D97" s="52"/>
      <c r="E97" s="51"/>
      <c r="F97" s="51"/>
      <c r="G97" s="51"/>
      <c r="H97" s="51"/>
      <c r="I97" s="53"/>
      <c r="J97" s="56"/>
      <c r="K97" s="25"/>
    </row>
    <row r="98" spans="2:11" x14ac:dyDescent="0.5">
      <c r="B98" s="61"/>
      <c r="C98"/>
      <c r="D98"/>
      <c r="E98"/>
      <c r="F98"/>
      <c r="G98" s="29"/>
      <c r="H98"/>
    </row>
    <row r="99" spans="2:11" x14ac:dyDescent="0.5">
      <c r="B99" s="28"/>
      <c r="C99"/>
      <c r="D99" s="29"/>
      <c r="E99"/>
      <c r="F99"/>
      <c r="G99"/>
      <c r="H99"/>
    </row>
    <row r="100" spans="2:11" x14ac:dyDescent="0.5">
      <c r="B100" s="28"/>
      <c r="C100"/>
      <c r="D100"/>
      <c r="E100"/>
      <c r="F100"/>
      <c r="G100" s="29"/>
      <c r="H100"/>
    </row>
    <row r="101" spans="2:11" x14ac:dyDescent="0.5">
      <c r="B101" s="2"/>
      <c r="C101"/>
      <c r="D101" s="29"/>
      <c r="E101"/>
      <c r="F101"/>
      <c r="G101"/>
      <c r="H101"/>
    </row>
    <row r="102" spans="2:11" x14ac:dyDescent="0.5">
      <c r="B102"/>
      <c r="C102"/>
      <c r="D102"/>
      <c r="E102"/>
      <c r="F102"/>
      <c r="G102" s="29"/>
      <c r="H102"/>
    </row>
  </sheetData>
  <mergeCells count="6">
    <mergeCell ref="B1:K1"/>
    <mergeCell ref="B5:B6"/>
    <mergeCell ref="C5:E5"/>
    <mergeCell ref="F5:H5"/>
    <mergeCell ref="I5:J5"/>
    <mergeCell ref="K5:K6"/>
  </mergeCells>
  <printOptions horizontalCentered="1"/>
  <pageMargins left="0.39370078740157483" right="0.39370078740157483" top="0.70866141732283472" bottom="0.70866141732283472" header="0.31496062992125984" footer="0.31496062992125984"/>
  <pageSetup paperSize="9" scale="88" fitToHeight="0" orientation="landscape" r:id="rId1"/>
  <headerFooter>
    <oddHeader>&amp;R&amp;"TH SarabunPSK,Regular"&amp;16&amp;P</oddHeader>
  </headerFooter>
  <rowBreaks count="2" manualBreakCount="2">
    <brk id="50" max="16383" man="1"/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0"/>
  <sheetViews>
    <sheetView zoomScaleNormal="100" workbookViewId="0">
      <selection activeCell="A4" sqref="A4"/>
    </sheetView>
  </sheetViews>
  <sheetFormatPr defaultColWidth="13.28515625" defaultRowHeight="21.75" x14ac:dyDescent="0.5"/>
  <cols>
    <col min="1" max="1" width="1.5703125" style="2" customWidth="1"/>
    <col min="2" max="2" width="36.28515625" style="1" customWidth="1"/>
    <col min="3" max="10" width="13.28515625" style="2" customWidth="1"/>
    <col min="11" max="12" width="10" style="2" customWidth="1"/>
    <col min="13" max="13" width="32.85546875" style="2" customWidth="1"/>
    <col min="14" max="254" width="9.140625" style="2" customWidth="1"/>
    <col min="255" max="255" width="1.5703125" style="2" customWidth="1"/>
    <col min="256" max="256" width="35" style="2" customWidth="1"/>
    <col min="257" max="16384" width="13.28515625" style="2"/>
  </cols>
  <sheetData>
    <row r="1" spans="2:13" x14ac:dyDescent="0.5">
      <c r="M1" s="3"/>
    </row>
    <row r="2" spans="2:13" ht="24" x14ac:dyDescent="0.5">
      <c r="B2" s="164" t="s">
        <v>47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2:13" x14ac:dyDescent="0.5">
      <c r="B3" s="4" t="s">
        <v>48</v>
      </c>
    </row>
    <row r="4" spans="2:13" x14ac:dyDescent="0.5">
      <c r="B4" s="4"/>
      <c r="M4" s="2" t="s">
        <v>2</v>
      </c>
    </row>
    <row r="5" spans="2:13" x14ac:dyDescent="0.5">
      <c r="B5" s="165" t="s">
        <v>3</v>
      </c>
      <c r="C5" s="167" t="s">
        <v>4</v>
      </c>
      <c r="D5" s="168"/>
      <c r="E5" s="168"/>
      <c r="F5" s="169"/>
      <c r="G5" s="167" t="s">
        <v>5</v>
      </c>
      <c r="H5" s="168"/>
      <c r="I5" s="168"/>
      <c r="J5" s="169"/>
      <c r="K5" s="167" t="s">
        <v>6</v>
      </c>
      <c r="L5" s="169"/>
      <c r="M5" s="170" t="s">
        <v>7</v>
      </c>
    </row>
    <row r="6" spans="2:13" ht="43.5" x14ac:dyDescent="0.5">
      <c r="B6" s="166"/>
      <c r="C6" s="5" t="s">
        <v>49</v>
      </c>
      <c r="D6" s="5" t="s">
        <v>50</v>
      </c>
      <c r="E6" s="38" t="s">
        <v>9</v>
      </c>
      <c r="F6" s="39" t="s">
        <v>10</v>
      </c>
      <c r="G6" s="5" t="s">
        <v>49</v>
      </c>
      <c r="H6" s="5" t="s">
        <v>50</v>
      </c>
      <c r="I6" s="38" t="s">
        <v>9</v>
      </c>
      <c r="J6" s="39" t="s">
        <v>10</v>
      </c>
      <c r="K6" s="6" t="s">
        <v>12</v>
      </c>
      <c r="L6" s="6" t="s">
        <v>13</v>
      </c>
      <c r="M6" s="171"/>
    </row>
    <row r="7" spans="2:13" ht="22.5" thickBot="1" x14ac:dyDescent="0.55000000000000004">
      <c r="B7" s="7" t="s">
        <v>14</v>
      </c>
      <c r="C7" s="8"/>
      <c r="D7" s="9"/>
      <c r="E7" s="36"/>
      <c r="F7" s="37"/>
      <c r="G7" s="8"/>
      <c r="H7" s="8"/>
      <c r="I7" s="31"/>
      <c r="J7" s="32"/>
      <c r="K7" s="10"/>
      <c r="L7" s="10"/>
      <c r="M7" s="11"/>
    </row>
    <row r="8" spans="2:13" ht="22.5" thickTop="1" x14ac:dyDescent="0.5">
      <c r="B8" s="17" t="s">
        <v>51</v>
      </c>
      <c r="C8" s="12"/>
      <c r="D8" s="13"/>
      <c r="E8" s="33"/>
      <c r="F8" s="14"/>
      <c r="G8" s="12"/>
      <c r="H8" s="12"/>
      <c r="I8" s="12"/>
      <c r="J8" s="14"/>
      <c r="K8" s="15"/>
      <c r="L8" s="15"/>
      <c r="M8" s="16"/>
    </row>
    <row r="9" spans="2:13" ht="43.5" x14ac:dyDescent="0.5">
      <c r="B9" s="17" t="s">
        <v>52</v>
      </c>
      <c r="C9" s="18"/>
      <c r="E9" s="21"/>
      <c r="F9" s="19"/>
      <c r="G9" s="18"/>
      <c r="H9" s="18"/>
      <c r="I9" s="18"/>
      <c r="J9" s="19"/>
      <c r="K9" s="20"/>
      <c r="L9" s="20"/>
      <c r="M9" s="16"/>
    </row>
    <row r="10" spans="2:13" x14ac:dyDescent="0.5">
      <c r="B10" s="17" t="s">
        <v>53</v>
      </c>
      <c r="C10" s="18"/>
      <c r="E10" s="21"/>
      <c r="F10" s="19"/>
      <c r="G10" s="18"/>
      <c r="H10" s="18"/>
      <c r="I10" s="18"/>
      <c r="J10" s="19"/>
      <c r="K10" s="20"/>
      <c r="L10" s="20"/>
      <c r="M10" s="16"/>
    </row>
    <row r="11" spans="2:13" ht="43.5" x14ac:dyDescent="0.5">
      <c r="B11" s="17" t="s">
        <v>54</v>
      </c>
      <c r="C11" s="18"/>
      <c r="E11" s="21"/>
      <c r="F11" s="19"/>
      <c r="G11" s="18"/>
      <c r="H11" s="18"/>
      <c r="I11" s="18"/>
      <c r="J11" s="19"/>
      <c r="K11" s="20"/>
      <c r="L11" s="20"/>
      <c r="M11" s="16"/>
    </row>
    <row r="12" spans="2:13" x14ac:dyDescent="0.5">
      <c r="B12" s="30" t="s">
        <v>55</v>
      </c>
      <c r="C12" s="12"/>
      <c r="E12" s="21"/>
      <c r="F12" s="19"/>
      <c r="G12" s="18"/>
      <c r="H12" s="18"/>
      <c r="I12" s="18"/>
      <c r="J12" s="19"/>
      <c r="K12" s="20"/>
      <c r="L12" s="20"/>
      <c r="M12" s="16"/>
    </row>
    <row r="13" spans="2:13" ht="43.5" x14ac:dyDescent="0.5">
      <c r="B13" s="30" t="s">
        <v>56</v>
      </c>
      <c r="C13" s="12"/>
      <c r="E13" s="21"/>
      <c r="F13" s="19"/>
      <c r="G13" s="18"/>
      <c r="H13" s="18"/>
      <c r="I13" s="18"/>
      <c r="J13" s="19"/>
      <c r="K13" s="20"/>
      <c r="L13" s="20"/>
      <c r="M13" s="16"/>
    </row>
    <row r="14" spans="2:13" x14ac:dyDescent="0.5">
      <c r="B14" s="30" t="s">
        <v>57</v>
      </c>
      <c r="C14" s="12"/>
      <c r="E14" s="21"/>
      <c r="F14" s="19"/>
      <c r="G14" s="18"/>
      <c r="H14" s="18"/>
      <c r="I14" s="18"/>
      <c r="J14" s="19"/>
      <c r="K14" s="20"/>
      <c r="L14" s="20"/>
      <c r="M14" s="16"/>
    </row>
    <row r="15" spans="2:13" ht="16.5" customHeight="1" x14ac:dyDescent="0.5">
      <c r="B15" s="26"/>
      <c r="C15" s="22"/>
      <c r="D15" s="23"/>
      <c r="E15" s="34"/>
      <c r="F15" s="24"/>
      <c r="G15" s="22"/>
      <c r="H15" s="22"/>
      <c r="I15" s="22"/>
      <c r="J15" s="24"/>
      <c r="K15" s="27"/>
      <c r="L15" s="27"/>
      <c r="M15" s="25"/>
    </row>
    <row r="16" spans="2:13" x14ac:dyDescent="0.5">
      <c r="B16" s="28"/>
      <c r="C16"/>
      <c r="D16" s="35"/>
      <c r="E16"/>
      <c r="F16"/>
      <c r="G16"/>
      <c r="H16" s="29"/>
      <c r="I16" s="29"/>
      <c r="J16"/>
    </row>
    <row r="17" spans="2:10" x14ac:dyDescent="0.5">
      <c r="B17" s="28"/>
      <c r="C17"/>
      <c r="D17" s="29"/>
      <c r="E17" s="29"/>
      <c r="F17"/>
      <c r="G17"/>
      <c r="H17"/>
      <c r="I17"/>
      <c r="J17"/>
    </row>
    <row r="18" spans="2:10" x14ac:dyDescent="0.5">
      <c r="B18" s="28"/>
      <c r="C18"/>
      <c r="D18"/>
      <c r="E18"/>
      <c r="F18"/>
      <c r="G18"/>
      <c r="H18" s="29"/>
      <c r="I18" s="29"/>
      <c r="J18"/>
    </row>
    <row r="19" spans="2:10" x14ac:dyDescent="0.5">
      <c r="B19" s="2"/>
      <c r="C19"/>
      <c r="D19" s="29"/>
      <c r="E19" s="29"/>
      <c r="F19"/>
      <c r="G19"/>
      <c r="H19"/>
      <c r="I19"/>
      <c r="J19"/>
    </row>
    <row r="20" spans="2:10" x14ac:dyDescent="0.5">
      <c r="B20"/>
      <c r="C20"/>
      <c r="D20"/>
      <c r="E20"/>
      <c r="F20"/>
      <c r="G20"/>
      <c r="H20" s="29"/>
      <c r="I20" s="29"/>
      <c r="J20"/>
    </row>
  </sheetData>
  <mergeCells count="6">
    <mergeCell ref="B2:M2"/>
    <mergeCell ref="B5:B6"/>
    <mergeCell ref="C5:F5"/>
    <mergeCell ref="G5:J5"/>
    <mergeCell ref="K5:L5"/>
    <mergeCell ref="M5:M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สถาบันพระบรมราชชนก</vt:lpstr>
      <vt:lpstr>หน่วยรับงบประมาณ</vt:lpstr>
      <vt:lpstr>งบกลาง</vt:lpstr>
      <vt:lpstr>งบกลาง!Print_Titles</vt:lpstr>
      <vt:lpstr>สถาบันพระบรมราชชนก!Print_Titles</vt:lpstr>
      <vt:lpstr>หน่วยรับงบประมาณ!Print_Titles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ศุภวุฒิ อุษาจารุวิจิคร</dc:creator>
  <cp:keywords/>
  <dc:description/>
  <cp:lastModifiedBy>นุสบา อาราเบีย</cp:lastModifiedBy>
  <cp:revision/>
  <cp:lastPrinted>2022-11-14T07:18:11Z</cp:lastPrinted>
  <dcterms:created xsi:type="dcterms:W3CDTF">2019-11-04T07:22:29Z</dcterms:created>
  <dcterms:modified xsi:type="dcterms:W3CDTF">2022-11-29T09:03:39Z</dcterms:modified>
  <cp:category/>
  <cp:contentStatus/>
</cp:coreProperties>
</file>