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ตง\ปรับปรุงบัญชี สตง\"/>
    </mc:Choice>
  </mc:AlternateContent>
  <xr:revisionPtr revIDLastSave="0" documentId="13_ncr:1_{4C438632-EE4D-40B1-8023-080AF8078FDA}" xr6:coauthVersionLast="46" xr6:coauthVersionMax="46" xr10:uidLastSave="{00000000-0000-0000-0000-000000000000}"/>
  <bookViews>
    <workbookView xWindow="-108" yWindow="-108" windowWidth="19416" windowHeight="10416" xr2:uid="{E38E28A9-AD78-4202-A508-4507FC822BAE}"/>
  </bookViews>
  <sheets>
    <sheet name="Sheet1" sheetId="1" r:id="rId1"/>
  </sheets>
  <definedNames>
    <definedName name="_xlnm.Print_Area" localSheetId="0">Sheet1!$A$1:$AQ$12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1" i="1" l="1"/>
  <c r="AP10" i="1"/>
  <c r="AP12" i="1" s="1"/>
  <c r="AO10" i="1"/>
  <c r="AO12" i="1" s="1"/>
  <c r="AN10" i="1"/>
  <c r="AN12" i="1" s="1"/>
  <c r="AM10" i="1"/>
  <c r="AM12" i="1" s="1"/>
  <c r="AL10" i="1"/>
  <c r="AL12" i="1" s="1"/>
  <c r="AK10" i="1"/>
  <c r="AK12" i="1" s="1"/>
  <c r="AJ10" i="1"/>
  <c r="AJ12" i="1" s="1"/>
  <c r="AI10" i="1"/>
  <c r="AI12" i="1" s="1"/>
  <c r="AH10" i="1"/>
  <c r="AH12" i="1" s="1"/>
  <c r="AG10" i="1"/>
  <c r="AG12" i="1" s="1"/>
  <c r="AF10" i="1"/>
  <c r="AF12" i="1" s="1"/>
  <c r="AE10" i="1"/>
  <c r="AE12" i="1" s="1"/>
  <c r="AD10" i="1"/>
  <c r="AD12" i="1" s="1"/>
  <c r="AC10" i="1"/>
  <c r="AC12" i="1" s="1"/>
  <c r="AB10" i="1"/>
  <c r="AB12" i="1" s="1"/>
  <c r="AA10" i="1"/>
  <c r="AA12" i="1" s="1"/>
  <c r="Z10" i="1"/>
  <c r="Z12" i="1" s="1"/>
  <c r="Y10" i="1"/>
  <c r="Y12" i="1" s="1"/>
  <c r="X10" i="1"/>
  <c r="X12" i="1" s="1"/>
  <c r="W10" i="1"/>
  <c r="W12" i="1" s="1"/>
  <c r="V10" i="1"/>
  <c r="V12" i="1" s="1"/>
  <c r="U10" i="1"/>
  <c r="U12" i="1" s="1"/>
  <c r="T10" i="1"/>
  <c r="T12" i="1" s="1"/>
  <c r="S10" i="1"/>
  <c r="S12" i="1" s="1"/>
  <c r="R10" i="1"/>
  <c r="R12" i="1" s="1"/>
  <c r="Q10" i="1"/>
  <c r="Q12" i="1" s="1"/>
  <c r="P10" i="1"/>
  <c r="P12" i="1" s="1"/>
  <c r="O10" i="1"/>
  <c r="O12" i="1" s="1"/>
  <c r="N10" i="1"/>
  <c r="N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C13" i="1" s="1"/>
  <c r="AQ9" i="1"/>
  <c r="AQ8" i="1"/>
  <c r="AQ7" i="1"/>
  <c r="AP6" i="1"/>
  <c r="AP13" i="1" s="1"/>
  <c r="AO6" i="1"/>
  <c r="AN6" i="1"/>
  <c r="AM6" i="1"/>
  <c r="AL6" i="1"/>
  <c r="AL13" i="1" s="1"/>
  <c r="AK6" i="1"/>
  <c r="AJ6" i="1"/>
  <c r="AI6" i="1"/>
  <c r="AH6" i="1"/>
  <c r="AH13" i="1" s="1"/>
  <c r="AG6" i="1"/>
  <c r="AF6" i="1"/>
  <c r="AE6" i="1"/>
  <c r="AD6" i="1"/>
  <c r="AD13" i="1" s="1"/>
  <c r="AC6" i="1"/>
  <c r="AB6" i="1"/>
  <c r="AA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Z5" i="1"/>
  <c r="Z6" i="1" s="1"/>
  <c r="Z13" i="1" l="1"/>
  <c r="AC13" i="1"/>
  <c r="AO13" i="1"/>
  <c r="AQ10" i="1"/>
  <c r="AQ12" i="1" s="1"/>
  <c r="I13" i="1"/>
  <c r="Y13" i="1"/>
  <c r="M13" i="1"/>
  <c r="AF13" i="1"/>
  <c r="E13" i="1"/>
  <c r="U13" i="1"/>
  <c r="H13" i="1"/>
  <c r="L13" i="1"/>
  <c r="P13" i="1"/>
  <c r="T13" i="1"/>
  <c r="X13" i="1"/>
  <c r="AB13" i="1"/>
  <c r="AJ13" i="1"/>
  <c r="AN13" i="1"/>
  <c r="AG13" i="1"/>
  <c r="Q13" i="1"/>
  <c r="D13" i="1"/>
  <c r="AQ5" i="1"/>
  <c r="AQ6" i="1" s="1"/>
  <c r="AK13" i="1"/>
  <c r="F13" i="1"/>
  <c r="J13" i="1"/>
  <c r="N13" i="1"/>
  <c r="R13" i="1"/>
  <c r="V13" i="1"/>
  <c r="AA13" i="1"/>
  <c r="AE13" i="1"/>
  <c r="AI13" i="1"/>
  <c r="AM13" i="1"/>
  <c r="G13" i="1"/>
  <c r="K13" i="1"/>
  <c r="O13" i="1"/>
  <c r="S13" i="1"/>
  <c r="W13" i="1"/>
  <c r="AQ13" i="1" l="1"/>
</calcChain>
</file>

<file path=xl/sharedStrings.xml><?xml version="1.0" encoding="utf-8"?>
<sst xmlns="http://schemas.openxmlformats.org/spreadsheetml/2006/main" count="136" uniqueCount="82">
  <si>
    <t>P1000</t>
  </si>
  <si>
    <t>P1200</t>
  </si>
  <si>
    <t>P1800</t>
  </si>
  <si>
    <t>P1900</t>
  </si>
  <si>
    <t>P2000</t>
  </si>
  <si>
    <t>P2200</t>
  </si>
  <si>
    <t>P2500</t>
  </si>
  <si>
    <t>P3000</t>
  </si>
  <si>
    <t>P3200</t>
  </si>
  <si>
    <t>P3400</t>
  </si>
  <si>
    <t>P4000</t>
  </si>
  <si>
    <t>P4100</t>
  </si>
  <si>
    <t>P4400</t>
  </si>
  <si>
    <t>P5000</t>
  </si>
  <si>
    <t>P5200</t>
  </si>
  <si>
    <t>P5300</t>
  </si>
  <si>
    <t>P5400</t>
  </si>
  <si>
    <t>P5600</t>
  </si>
  <si>
    <t>P6000</t>
  </si>
  <si>
    <t>P6500</t>
  </si>
  <si>
    <t>P7000</t>
  </si>
  <si>
    <t>P7200</t>
  </si>
  <si>
    <t>P7600</t>
  </si>
  <si>
    <t>P8000</t>
  </si>
  <si>
    <t>P8400</t>
  </si>
  <si>
    <t>P9000</t>
  </si>
  <si>
    <t>P9200</t>
  </si>
  <si>
    <t>P9500</t>
  </si>
  <si>
    <t>GL</t>
  </si>
  <si>
    <t>บัญชีแยกประเภท</t>
  </si>
  <si>
    <r>
      <rPr>
        <b/>
        <sz val="12"/>
        <color theme="1"/>
        <rFont val="TH SarabunPSK"/>
        <family val="2"/>
      </rPr>
      <t xml:space="preserve">กองบริหารการคลังและพัสดุ </t>
    </r>
    <r>
      <rPr>
        <b/>
        <sz val="14"/>
        <color theme="1"/>
        <rFont val="TH SarabunPSK"/>
        <family val="2"/>
      </rPr>
      <t xml:space="preserve">
(2101700001)
</t>
    </r>
  </si>
  <si>
    <t xml:space="preserve">วพบ.กรุงเทพ (2101700002)
</t>
  </si>
  <si>
    <t>วพบ.นพรัตน์วชิระ
(2101700003)</t>
  </si>
  <si>
    <t>วพบ.นนทบุรี
(2101700004)</t>
  </si>
  <si>
    <t>วทก.
(2101700005)</t>
  </si>
  <si>
    <t>วพบ.ชัยนาท
(2101700006)</t>
  </si>
  <si>
    <t>วพบ.พระพุทธบาท
(2101700007)</t>
  </si>
  <si>
    <t>วพบ.สระบุรี
(2101700008)</t>
  </si>
  <si>
    <t>วสส.ชลบุรี
(2101700009)</t>
  </si>
  <si>
    <t>วพบ.ชลบุรี
(2101700010)</t>
  </si>
  <si>
    <t>วพ.พระปกเกล้า
(2101700011)</t>
  </si>
  <si>
    <r>
      <rPr>
        <b/>
        <sz val="10"/>
        <color theme="1"/>
        <rFont val="TH SarabunPSK"/>
        <family val="2"/>
      </rPr>
      <t>ว.การแพทย์แผนไทยอภัยภูเบศร</t>
    </r>
    <r>
      <rPr>
        <b/>
        <sz val="14"/>
        <color theme="1"/>
        <rFont val="TH SarabunPSK"/>
        <family val="2"/>
      </rPr>
      <t xml:space="preserve">
(2101700012)</t>
    </r>
  </si>
  <si>
    <t>วพบ.นครราชสีมา
(2101700013)</t>
  </si>
  <si>
    <t>วพบ.สุรินทร์
(2101700014)</t>
  </si>
  <si>
    <t>วพบ.สรรพสิทธิประสงค์
(2101700015)</t>
  </si>
  <si>
    <t>วสส.อุบลราชธานี
(2101700016)</t>
  </si>
  <si>
    <t>วพบ.ขอนแก่น
(2101700017)</t>
  </si>
  <si>
    <t>วสส.ขอนแก่น
(2101700018)</t>
  </si>
  <si>
    <t>วพบ.อุดรธานี
(2101700019)</t>
  </si>
  <si>
    <t>วพ.ศรีมหาสารคาม
(2101700020)</t>
  </si>
  <si>
    <t>วพบ.เชียงใหม่
(2101700021)</t>
  </si>
  <si>
    <t>วพบ.นครลำปาง
(2101700022)</t>
  </si>
  <si>
    <t>วพบ.อุตรดิตถ์
(2101700023)</t>
  </si>
  <si>
    <t>วพบ.แพร่
(2101700024)</t>
  </si>
  <si>
    <t>วพบ.พะเยา
(2101700025)</t>
  </si>
  <si>
    <t>วพบ.สวรรค์ประชารักษ์
(2101700026)</t>
  </si>
  <si>
    <t>วสส.พิษณุโลก
(2101700027)</t>
  </si>
  <si>
    <t>วพบ.พุทธชินราช
(2101700028)</t>
  </si>
  <si>
    <t>วพบ.จักรีรัช
(2101700029)</t>
  </si>
  <si>
    <t>วพบ.ราชบุรี
(2101700030)</t>
  </si>
  <si>
    <t>วพบ.สุพรรณบุรี
(2101700031)</t>
  </si>
  <si>
    <t>วสส.สุพรรณบุรี
(2101700032)</t>
  </si>
  <si>
    <t>วพ.เพชรบุรี
(2101700033)</t>
  </si>
  <si>
    <t>วพบ.นครศรีธรรมราช
(2101700034)</t>
  </si>
  <si>
    <t>วพบ.สุราษฎร์ธานี
(2101700035)</t>
  </si>
  <si>
    <t>วพบ.สงขลา
(2101700036)</t>
  </si>
  <si>
    <t>วพบ.ตรัง
(2101700037)</t>
  </si>
  <si>
    <t>วสส.ตรัง
(2101700038)</t>
  </si>
  <si>
    <t>วสส.ยะลา
(2101700039)</t>
  </si>
  <si>
    <t>วพบ.ยะลา
(2101700040)</t>
  </si>
  <si>
    <t>รวม</t>
  </si>
  <si>
    <t>ปรับปรุง</t>
  </si>
  <si>
    <t>ทุนของหน่วยงาน</t>
  </si>
  <si>
    <t>ปรับปรุงในระบบ GFMIS</t>
  </si>
  <si>
    <t>ร/ดสูงต่ำคชจ.สุทธิ</t>
  </si>
  <si>
    <t>ร/ดสูงต่ำคชจ.สะสม</t>
  </si>
  <si>
    <t>ผลสะสมแก้ไขผิดพลาด</t>
  </si>
  <si>
    <t>รวมร/ดสูงต่ำกว่า คชจ. สะสมก่อนผลการดำเนินงาน</t>
  </si>
  <si>
    <t>ร/ดสูงต่ำคชจ.สุทธิ (รายได้สูงกว่าค่าใช้จ่ายสำหรับงวด)</t>
  </si>
  <si>
    <t>รายได้สูงต่ำกว่าค่าใช้จ่ายสะสม</t>
  </si>
  <si>
    <t>รวมสินทรัพย์สุทธิ/ส่วนทุน</t>
  </si>
  <si>
    <t>รายปรับปรุงบัญชีหมวดรายได้และหมวดค่าใช้จ่าย  เนื่องจากเป็นรายการที่เกิดขึ้นในปีงบประมาณ 2563 โดย สบช. บันทึกบัญชีไว้ที่ สป.สธ.และ สป.สธ. โอนรายการดังกล่าวข้ามหน่วยงานให้ สบช. ในบัญชีทุนของหน่วยงานจึงปรับปรุงให้ถูกต้อง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</si>
</sst>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[Blue]\(#,##0.00\);_-* &quot;-&quot;??_-;_-@_-"/>
  </numFmts>
  <fonts count="6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3" xfId="0" quotePrefix="1" applyFont="1" applyBorder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shrinkToFit="1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164" fontId="3" fillId="0" borderId="1" xfId="0" applyNumberFormat="1" applyFont="1" applyBorder="1"/>
    <xf numFmtId="164" fontId="3" fillId="0" borderId="9" xfId="0" applyNumberFormat="1" applyFont="1" applyBorder="1"/>
    <xf numFmtId="164" fontId="3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shrinkToFit="1"/>
    </xf>
    <xf numFmtId="164" fontId="1" fillId="0" borderId="4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shrinkToFit="1"/>
    </xf>
    <xf numFmtId="164" fontId="1" fillId="0" borderId="10" xfId="0" applyNumberFormat="1" applyFont="1" applyBorder="1"/>
    <xf numFmtId="164" fontId="1" fillId="0" borderId="5" xfId="0" applyNumberFormat="1" applyFont="1" applyBorder="1"/>
    <xf numFmtId="164" fontId="3" fillId="0" borderId="10" xfId="0" applyNumberFormat="1" applyFont="1" applyBorder="1"/>
    <xf numFmtId="164" fontId="1" fillId="0" borderId="1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2994-6679-42A1-99E3-256DE81FEB82}">
  <dimension ref="A1:AR13"/>
  <sheetViews>
    <sheetView tabSelected="1" view="pageBreakPreview" zoomScale="110" zoomScaleNormal="100" zoomScaleSheetLayoutView="110" workbookViewId="0">
      <selection activeCell="B4" sqref="B4"/>
    </sheetView>
  </sheetViews>
  <sheetFormatPr defaultRowHeight="14.4"/>
  <cols>
    <col min="1" max="1" width="11.44140625" customWidth="1"/>
    <col min="2" max="2" width="37.5546875" bestFit="1" customWidth="1"/>
    <col min="3" max="3" width="16.109375" customWidth="1"/>
    <col min="4" max="5" width="14.77734375" bestFit="1" customWidth="1"/>
    <col min="6" max="6" width="13.77734375" bestFit="1" customWidth="1"/>
    <col min="7" max="9" width="14.77734375" bestFit="1" customWidth="1"/>
    <col min="10" max="10" width="13.77734375" bestFit="1" customWidth="1"/>
    <col min="11" max="13" width="14.77734375" bestFit="1" customWidth="1"/>
    <col min="14" max="14" width="13.77734375" bestFit="1" customWidth="1"/>
    <col min="15" max="15" width="14.77734375" bestFit="1" customWidth="1"/>
    <col min="16" max="16" width="13.77734375" bestFit="1" customWidth="1"/>
    <col min="17" max="18" width="14.77734375" bestFit="1" customWidth="1"/>
    <col min="19" max="19" width="13.77734375" bestFit="1" customWidth="1"/>
    <col min="20" max="21" width="14.77734375" bestFit="1" customWidth="1"/>
    <col min="22" max="22" width="13.77734375" bestFit="1" customWidth="1"/>
    <col min="23" max="30" width="14.77734375" bestFit="1" customWidth="1"/>
    <col min="31" max="32" width="13.77734375" bestFit="1" customWidth="1"/>
    <col min="33" max="33" width="14.77734375" bestFit="1" customWidth="1"/>
    <col min="34" max="34" width="13.77734375" bestFit="1" customWidth="1"/>
    <col min="35" max="39" width="14.77734375" bestFit="1" customWidth="1"/>
    <col min="40" max="40" width="13.77734375" bestFit="1" customWidth="1"/>
    <col min="41" max="42" width="14.77734375" bestFit="1" customWidth="1"/>
    <col min="43" max="43" width="16.21875" bestFit="1" customWidth="1"/>
  </cols>
  <sheetData>
    <row r="1" spans="1:44" ht="18">
      <c r="A1" s="33" t="s">
        <v>81</v>
      </c>
    </row>
    <row r="2" spans="1:44" s="26" customFormat="1" ht="21">
      <c r="A2" s="34" t="s">
        <v>28</v>
      </c>
      <c r="B2" s="34" t="s">
        <v>29</v>
      </c>
      <c r="C2" s="24" t="s">
        <v>0</v>
      </c>
      <c r="D2" s="24" t="s">
        <v>0</v>
      </c>
      <c r="E2" s="24" t="s">
        <v>0</v>
      </c>
      <c r="F2" s="24" t="s">
        <v>1</v>
      </c>
      <c r="G2" s="24" t="s">
        <v>1</v>
      </c>
      <c r="H2" s="24" t="s">
        <v>2</v>
      </c>
      <c r="I2" s="24" t="s">
        <v>3</v>
      </c>
      <c r="J2" s="24" t="s">
        <v>3</v>
      </c>
      <c r="K2" s="24" t="s">
        <v>4</v>
      </c>
      <c r="L2" s="24" t="s">
        <v>4</v>
      </c>
      <c r="M2" s="24" t="s">
        <v>5</v>
      </c>
      <c r="N2" s="24" t="s">
        <v>6</v>
      </c>
      <c r="O2" s="24" t="s">
        <v>7</v>
      </c>
      <c r="P2" s="24" t="s">
        <v>8</v>
      </c>
      <c r="Q2" s="24" t="s">
        <v>9</v>
      </c>
      <c r="R2" s="24" t="s">
        <v>9</v>
      </c>
      <c r="S2" s="24" t="s">
        <v>10</v>
      </c>
      <c r="T2" s="24" t="s">
        <v>10</v>
      </c>
      <c r="U2" s="24" t="s">
        <v>11</v>
      </c>
      <c r="V2" s="24" t="s">
        <v>12</v>
      </c>
      <c r="W2" s="24" t="s">
        <v>13</v>
      </c>
      <c r="X2" s="24" t="s">
        <v>14</v>
      </c>
      <c r="Y2" s="24" t="s">
        <v>15</v>
      </c>
      <c r="Z2" s="24" t="s">
        <v>16</v>
      </c>
      <c r="AA2" s="24" t="s">
        <v>17</v>
      </c>
      <c r="AB2" s="24" t="s">
        <v>18</v>
      </c>
      <c r="AC2" s="24" t="s">
        <v>19</v>
      </c>
      <c r="AD2" s="24" t="s">
        <v>19</v>
      </c>
      <c r="AE2" s="24" t="s">
        <v>20</v>
      </c>
      <c r="AF2" s="24" t="s">
        <v>20</v>
      </c>
      <c r="AG2" s="24" t="s">
        <v>21</v>
      </c>
      <c r="AH2" s="24" t="s">
        <v>21</v>
      </c>
      <c r="AI2" s="24" t="s">
        <v>22</v>
      </c>
      <c r="AJ2" s="24" t="s">
        <v>23</v>
      </c>
      <c r="AK2" s="24" t="s">
        <v>24</v>
      </c>
      <c r="AL2" s="24" t="s">
        <v>25</v>
      </c>
      <c r="AM2" s="24" t="s">
        <v>26</v>
      </c>
      <c r="AN2" s="24" t="s">
        <v>26</v>
      </c>
      <c r="AO2" s="24" t="s">
        <v>27</v>
      </c>
      <c r="AP2" s="24" t="s">
        <v>27</v>
      </c>
      <c r="AQ2" s="25"/>
      <c r="AR2" s="25"/>
    </row>
    <row r="3" spans="1:44" s="30" customFormat="1" ht="63" customHeight="1">
      <c r="A3" s="34"/>
      <c r="B3" s="34"/>
      <c r="C3" s="27" t="s">
        <v>30</v>
      </c>
      <c r="D3" s="27" t="s">
        <v>31</v>
      </c>
      <c r="E3" s="27" t="s">
        <v>32</v>
      </c>
      <c r="F3" s="27" t="s">
        <v>33</v>
      </c>
      <c r="G3" s="27" t="s">
        <v>34</v>
      </c>
      <c r="H3" s="27" t="s">
        <v>35</v>
      </c>
      <c r="I3" s="27" t="s">
        <v>36</v>
      </c>
      <c r="J3" s="27" t="s">
        <v>37</v>
      </c>
      <c r="K3" s="27" t="s">
        <v>38</v>
      </c>
      <c r="L3" s="27" t="s">
        <v>39</v>
      </c>
      <c r="M3" s="27" t="s">
        <v>40</v>
      </c>
      <c r="N3" s="27" t="s">
        <v>41</v>
      </c>
      <c r="O3" s="27" t="s">
        <v>42</v>
      </c>
      <c r="P3" s="27" t="s">
        <v>43</v>
      </c>
      <c r="Q3" s="27" t="s">
        <v>44</v>
      </c>
      <c r="R3" s="27" t="s">
        <v>45</v>
      </c>
      <c r="S3" s="27" t="s">
        <v>46</v>
      </c>
      <c r="T3" s="27" t="s">
        <v>47</v>
      </c>
      <c r="U3" s="27" t="s">
        <v>48</v>
      </c>
      <c r="V3" s="27" t="s">
        <v>49</v>
      </c>
      <c r="W3" s="27" t="s">
        <v>50</v>
      </c>
      <c r="X3" s="27" t="s">
        <v>51</v>
      </c>
      <c r="Y3" s="27" t="s">
        <v>52</v>
      </c>
      <c r="Z3" s="27" t="s">
        <v>53</v>
      </c>
      <c r="AA3" s="27" t="s">
        <v>54</v>
      </c>
      <c r="AB3" s="27" t="s">
        <v>55</v>
      </c>
      <c r="AC3" s="27" t="s">
        <v>56</v>
      </c>
      <c r="AD3" s="27" t="s">
        <v>57</v>
      </c>
      <c r="AE3" s="27" t="s">
        <v>58</v>
      </c>
      <c r="AF3" s="27" t="s">
        <v>59</v>
      </c>
      <c r="AG3" s="27" t="s">
        <v>60</v>
      </c>
      <c r="AH3" s="27" t="s">
        <v>61</v>
      </c>
      <c r="AI3" s="27" t="s">
        <v>62</v>
      </c>
      <c r="AJ3" s="27" t="s">
        <v>63</v>
      </c>
      <c r="AK3" s="27" t="s">
        <v>64</v>
      </c>
      <c r="AL3" s="27" t="s">
        <v>65</v>
      </c>
      <c r="AM3" s="27" t="s">
        <v>66</v>
      </c>
      <c r="AN3" s="27" t="s">
        <v>67</v>
      </c>
      <c r="AO3" s="27" t="s">
        <v>68</v>
      </c>
      <c r="AP3" s="27" t="s">
        <v>69</v>
      </c>
      <c r="AQ3" s="28" t="s">
        <v>70</v>
      </c>
      <c r="AR3" s="29"/>
    </row>
    <row r="4" spans="1:44" ht="36">
      <c r="A4" s="1"/>
      <c r="B4" s="1"/>
      <c r="C4" s="31" t="s">
        <v>71</v>
      </c>
      <c r="D4" s="32" t="s">
        <v>71</v>
      </c>
      <c r="E4" s="31" t="s">
        <v>71</v>
      </c>
      <c r="F4" s="31" t="s">
        <v>71</v>
      </c>
      <c r="G4" s="31" t="s">
        <v>71</v>
      </c>
      <c r="H4" s="31" t="s">
        <v>71</v>
      </c>
      <c r="I4" s="31" t="s">
        <v>71</v>
      </c>
      <c r="J4" s="31" t="s">
        <v>71</v>
      </c>
      <c r="K4" s="31" t="s">
        <v>71</v>
      </c>
      <c r="L4" s="31" t="s">
        <v>71</v>
      </c>
      <c r="M4" s="31" t="s">
        <v>71</v>
      </c>
      <c r="N4" s="31" t="s">
        <v>71</v>
      </c>
      <c r="O4" s="31" t="s">
        <v>71</v>
      </c>
      <c r="P4" s="31" t="s">
        <v>71</v>
      </c>
      <c r="Q4" s="31" t="s">
        <v>71</v>
      </c>
      <c r="R4" s="31" t="s">
        <v>71</v>
      </c>
      <c r="S4" s="31" t="s">
        <v>71</v>
      </c>
      <c r="T4" s="31" t="s">
        <v>71</v>
      </c>
      <c r="U4" s="31" t="s">
        <v>71</v>
      </c>
      <c r="V4" s="31" t="s">
        <v>71</v>
      </c>
      <c r="W4" s="31" t="s">
        <v>71</v>
      </c>
      <c r="X4" s="31" t="s">
        <v>71</v>
      </c>
      <c r="Y4" s="31" t="s">
        <v>71</v>
      </c>
      <c r="Z4" s="31" t="s">
        <v>71</v>
      </c>
      <c r="AA4" s="31" t="s">
        <v>71</v>
      </c>
      <c r="AB4" s="31" t="s">
        <v>71</v>
      </c>
      <c r="AC4" s="31" t="s">
        <v>71</v>
      </c>
      <c r="AD4" s="31" t="s">
        <v>71</v>
      </c>
      <c r="AE4" s="31" t="s">
        <v>71</v>
      </c>
      <c r="AF4" s="31" t="s">
        <v>71</v>
      </c>
      <c r="AG4" s="31" t="s">
        <v>71</v>
      </c>
      <c r="AH4" s="31" t="s">
        <v>71</v>
      </c>
      <c r="AI4" s="31" t="s">
        <v>71</v>
      </c>
      <c r="AJ4" s="31" t="s">
        <v>71</v>
      </c>
      <c r="AK4" s="31" t="s">
        <v>71</v>
      </c>
      <c r="AL4" s="31" t="s">
        <v>71</v>
      </c>
      <c r="AM4" s="31" t="s">
        <v>71</v>
      </c>
      <c r="AN4" s="31" t="s">
        <v>71</v>
      </c>
      <c r="AO4" s="31" t="s">
        <v>71</v>
      </c>
      <c r="AP4" s="31" t="s">
        <v>71</v>
      </c>
      <c r="AQ4" s="31" t="s">
        <v>73</v>
      </c>
      <c r="AR4" s="2"/>
    </row>
    <row r="5" spans="1:44" ht="18" hidden="1">
      <c r="A5" s="3">
        <v>3105010101</v>
      </c>
      <c r="B5" s="4" t="s">
        <v>72</v>
      </c>
      <c r="C5" s="5"/>
      <c r="D5" s="6">
        <v>-131266618.48</v>
      </c>
      <c r="E5" s="7">
        <v>-171921316.37</v>
      </c>
      <c r="F5" s="7">
        <v>-46984963.909999996</v>
      </c>
      <c r="G5" s="7">
        <v>-244979657.46000001</v>
      </c>
      <c r="H5" s="7">
        <v>-108080422.31999999</v>
      </c>
      <c r="I5" s="7">
        <v>-146603898.81</v>
      </c>
      <c r="J5" s="7">
        <v>-99870913.280000001</v>
      </c>
      <c r="K5" s="7">
        <v>-128472650.08</v>
      </c>
      <c r="L5" s="7">
        <v>-159165038.47</v>
      </c>
      <c r="M5" s="7">
        <v>-200024518.09999999</v>
      </c>
      <c r="N5" s="7">
        <v>-10394500.300000001</v>
      </c>
      <c r="O5" s="7">
        <v>-175352575.41999999</v>
      </c>
      <c r="P5" s="7">
        <v>-75888906.879999995</v>
      </c>
      <c r="Q5" s="7">
        <v>-201975773.53999999</v>
      </c>
      <c r="R5" s="7">
        <v>-130367836.86</v>
      </c>
      <c r="S5" s="7">
        <v>-70015650.010000005</v>
      </c>
      <c r="T5" s="7">
        <v>-137026559.09</v>
      </c>
      <c r="U5" s="7">
        <v>-198218829.47999999</v>
      </c>
      <c r="V5" s="7">
        <v>-69991298.689999998</v>
      </c>
      <c r="W5" s="7">
        <v>-150810291.18000001</v>
      </c>
      <c r="X5" s="7">
        <v>-122094711.43000001</v>
      </c>
      <c r="Y5" s="7">
        <v>-201195969.83000001</v>
      </c>
      <c r="Z5" s="7">
        <f>-214921527.26</f>
        <v>-214921527.25999999</v>
      </c>
      <c r="AA5" s="7">
        <v>-125001241.11</v>
      </c>
      <c r="AB5" s="7">
        <v>-197713616.34999999</v>
      </c>
      <c r="AC5" s="7">
        <v>-171514346.90000001</v>
      </c>
      <c r="AD5" s="7">
        <v>-102793661.56</v>
      </c>
      <c r="AE5" s="7">
        <v>-84521961.230000004</v>
      </c>
      <c r="AF5" s="7">
        <v>-91631493.680000007</v>
      </c>
      <c r="AG5" s="7">
        <v>-105908110.34999999</v>
      </c>
      <c r="AH5" s="7">
        <v>-82813849.200000003</v>
      </c>
      <c r="AI5" s="7">
        <v>-103574009.65000001</v>
      </c>
      <c r="AJ5" s="7">
        <v>-160662603.78</v>
      </c>
      <c r="AK5" s="7">
        <v>-171071663.47</v>
      </c>
      <c r="AL5" s="7">
        <v>-158838539.72999999</v>
      </c>
      <c r="AM5" s="7">
        <v>-128274648.59</v>
      </c>
      <c r="AN5" s="7">
        <v>-98143117.349999994</v>
      </c>
      <c r="AO5" s="7">
        <v>-176675654.90000001</v>
      </c>
      <c r="AP5" s="7">
        <v>-178207662.06999999</v>
      </c>
      <c r="AQ5" s="8">
        <f>SUM(C5,D5,E5,F5,G5,H5,I5,J5,K5,L5,M5,N5,O5,P5,Q5,R5,S5,T5,U5,V5,W5,X5,Y5,Z5,AA5,AB5,AC5,AD5,AE5,AF5,AG5,AH5,AI5,AJ5,AK5,AL5,AM5,AN5,AO5,AP5)</f>
        <v>-5332970607.1699982</v>
      </c>
      <c r="AR5" s="9"/>
    </row>
    <row r="6" spans="1:44" ht="18">
      <c r="A6" s="3">
        <v>3105010101</v>
      </c>
      <c r="B6" s="4" t="s">
        <v>72</v>
      </c>
      <c r="C6" s="12"/>
      <c r="D6" s="13">
        <f t="shared" ref="D6:AP6" si="0">SUM(D5)</f>
        <v>-131266618.48</v>
      </c>
      <c r="E6" s="12">
        <f t="shared" si="0"/>
        <v>-171921316.37</v>
      </c>
      <c r="F6" s="12">
        <f t="shared" si="0"/>
        <v>-46984963.909999996</v>
      </c>
      <c r="G6" s="12">
        <f t="shared" si="0"/>
        <v>-244979657.46000001</v>
      </c>
      <c r="H6" s="12">
        <f t="shared" si="0"/>
        <v>-108080422.31999999</v>
      </c>
      <c r="I6" s="12">
        <f t="shared" si="0"/>
        <v>-146603898.81</v>
      </c>
      <c r="J6" s="12">
        <f t="shared" si="0"/>
        <v>-99870913.280000001</v>
      </c>
      <c r="K6" s="12">
        <f t="shared" si="0"/>
        <v>-128472650.08</v>
      </c>
      <c r="L6" s="12">
        <f t="shared" si="0"/>
        <v>-159165038.47</v>
      </c>
      <c r="M6" s="12">
        <f t="shared" si="0"/>
        <v>-200024518.09999999</v>
      </c>
      <c r="N6" s="12">
        <f t="shared" si="0"/>
        <v>-10394500.300000001</v>
      </c>
      <c r="O6" s="12">
        <f t="shared" si="0"/>
        <v>-175352575.41999999</v>
      </c>
      <c r="P6" s="12">
        <f t="shared" si="0"/>
        <v>-75888906.879999995</v>
      </c>
      <c r="Q6" s="12">
        <f t="shared" si="0"/>
        <v>-201975773.53999999</v>
      </c>
      <c r="R6" s="12">
        <f t="shared" si="0"/>
        <v>-130367836.86</v>
      </c>
      <c r="S6" s="12">
        <f t="shared" si="0"/>
        <v>-70015650.010000005</v>
      </c>
      <c r="T6" s="12">
        <f t="shared" si="0"/>
        <v>-137026559.09</v>
      </c>
      <c r="U6" s="12">
        <f t="shared" si="0"/>
        <v>-198218829.47999999</v>
      </c>
      <c r="V6" s="12">
        <f t="shared" si="0"/>
        <v>-69991298.689999998</v>
      </c>
      <c r="W6" s="12">
        <f t="shared" si="0"/>
        <v>-150810291.18000001</v>
      </c>
      <c r="X6" s="12">
        <f t="shared" si="0"/>
        <v>-122094711.43000001</v>
      </c>
      <c r="Y6" s="12">
        <f t="shared" si="0"/>
        <v>-201195969.83000001</v>
      </c>
      <c r="Z6" s="12">
        <f t="shared" si="0"/>
        <v>-214921527.25999999</v>
      </c>
      <c r="AA6" s="12">
        <f t="shared" si="0"/>
        <v>-125001241.11</v>
      </c>
      <c r="AB6" s="12">
        <f t="shared" si="0"/>
        <v>-197713616.34999999</v>
      </c>
      <c r="AC6" s="12">
        <f t="shared" si="0"/>
        <v>-171514346.90000001</v>
      </c>
      <c r="AD6" s="12">
        <f t="shared" si="0"/>
        <v>-102793661.56</v>
      </c>
      <c r="AE6" s="12">
        <f t="shared" si="0"/>
        <v>-84521961.230000004</v>
      </c>
      <c r="AF6" s="12">
        <f t="shared" si="0"/>
        <v>-91631493.680000007</v>
      </c>
      <c r="AG6" s="12">
        <f t="shared" si="0"/>
        <v>-105908110.34999999</v>
      </c>
      <c r="AH6" s="12">
        <f t="shared" si="0"/>
        <v>-82813849.200000003</v>
      </c>
      <c r="AI6" s="12">
        <f t="shared" si="0"/>
        <v>-103574009.65000001</v>
      </c>
      <c r="AJ6" s="12">
        <f t="shared" si="0"/>
        <v>-160662603.78</v>
      </c>
      <c r="AK6" s="12">
        <f t="shared" si="0"/>
        <v>-171071663.47</v>
      </c>
      <c r="AL6" s="12">
        <f t="shared" si="0"/>
        <v>-158838539.72999999</v>
      </c>
      <c r="AM6" s="12">
        <f t="shared" si="0"/>
        <v>-128274648.59</v>
      </c>
      <c r="AN6" s="12">
        <f t="shared" si="0"/>
        <v>-98143117.349999994</v>
      </c>
      <c r="AO6" s="12">
        <f t="shared" si="0"/>
        <v>-176675654.90000001</v>
      </c>
      <c r="AP6" s="12">
        <f t="shared" si="0"/>
        <v>-178207662.06999999</v>
      </c>
      <c r="AQ6" s="14">
        <f>SUM(AQ5)</f>
        <v>-5332970607.1699982</v>
      </c>
      <c r="AR6" s="9" t="s">
        <v>73</v>
      </c>
    </row>
    <row r="7" spans="1:44" ht="18" hidden="1">
      <c r="A7" s="15">
        <v>3101010101</v>
      </c>
      <c r="B7" s="16" t="s">
        <v>74</v>
      </c>
      <c r="C7" s="1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>
        <f>SUM(C7,D7,E7,F7,G7,H7,I7,J7,K7,L7,M7,N7,O7,P7,Q7,R7,S7,T7,U7,V7,W7,X7,Y7,Z7,AA7,AB7,AC7,AD7,AE7,AF7,AG7,AH7,AI7,AJ7,AK7,AL7,AM7,AN7,AO7,AP7)</f>
        <v>0</v>
      </c>
      <c r="AR7" s="9"/>
    </row>
    <row r="8" spans="1:44" ht="18" hidden="1">
      <c r="A8" s="18">
        <v>3102010101</v>
      </c>
      <c r="B8" s="19" t="s">
        <v>75</v>
      </c>
      <c r="C8" s="7"/>
      <c r="D8" s="6"/>
      <c r="E8" s="7"/>
      <c r="F8" s="7">
        <v>-148698132.40000001</v>
      </c>
      <c r="G8" s="7"/>
      <c r="H8" s="7"/>
      <c r="I8" s="7"/>
      <c r="J8" s="7">
        <v>-83915620.129999995</v>
      </c>
      <c r="K8" s="7"/>
      <c r="L8" s="7"/>
      <c r="M8" s="7"/>
      <c r="N8" s="7"/>
      <c r="O8" s="7"/>
      <c r="P8" s="7"/>
      <c r="Q8" s="7"/>
      <c r="R8" s="7"/>
      <c r="S8" s="7">
        <v>-79491840.230000004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8">
        <f>SUM(C8,D8,E8,F8,G8,H8,I8,J8,K8,L8,M8,N8,O8,P8,Q8,R8,S8,T8,U8,V8,W8,X8,Y8,Z8,AA8,AB8,AC8,AD8,AE8,AF8,AG8,AH8,AI8,AJ8,AK8,AL8,AM8,AN8,AO8,AP8)</f>
        <v>-312105592.75999999</v>
      </c>
      <c r="AR8" s="9"/>
    </row>
    <row r="9" spans="1:44" ht="18" hidden="1">
      <c r="A9" s="18">
        <v>3102010102</v>
      </c>
      <c r="B9" s="19" t="s">
        <v>76</v>
      </c>
      <c r="C9" s="5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8">
        <f>SUM(C9,D9,E9,F9,G9,H9,I9,J9,K9,L9,M9,N9,O9,P9,Q9,R9,S9,T9,U9,V9,W9,X9,Y9,Z9,AA9,AB9,AC9,AD9,AE9,AF9,AG9,AH9,AI9,AJ9,AK9,AL9,AM9,AN9,AO9,AP9)</f>
        <v>0</v>
      </c>
      <c r="AR9" s="9"/>
    </row>
    <row r="10" spans="1:44" ht="18" hidden="1">
      <c r="A10" s="18"/>
      <c r="B10" s="4" t="s">
        <v>77</v>
      </c>
      <c r="C10" s="20">
        <f t="shared" ref="C10:AQ10" si="1">SUM(C7:C9)</f>
        <v>0</v>
      </c>
      <c r="D10" s="21">
        <f t="shared" si="1"/>
        <v>0</v>
      </c>
      <c r="E10" s="20">
        <f t="shared" si="1"/>
        <v>0</v>
      </c>
      <c r="F10" s="20">
        <f t="shared" si="1"/>
        <v>-148698132.40000001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-83915620.129999995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-79491840.230000004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W10" s="20">
        <f t="shared" si="1"/>
        <v>0</v>
      </c>
      <c r="X10" s="20">
        <f t="shared" si="1"/>
        <v>0</v>
      </c>
      <c r="Y10" s="20">
        <f t="shared" si="1"/>
        <v>0</v>
      </c>
      <c r="Z10" s="20">
        <f t="shared" si="1"/>
        <v>0</v>
      </c>
      <c r="AA10" s="20">
        <f t="shared" si="1"/>
        <v>0</v>
      </c>
      <c r="AB10" s="20">
        <f t="shared" si="1"/>
        <v>0</v>
      </c>
      <c r="AC10" s="20">
        <f t="shared" si="1"/>
        <v>0</v>
      </c>
      <c r="AD10" s="20">
        <f t="shared" si="1"/>
        <v>0</v>
      </c>
      <c r="AE10" s="20">
        <f t="shared" si="1"/>
        <v>0</v>
      </c>
      <c r="AF10" s="20">
        <f t="shared" si="1"/>
        <v>0</v>
      </c>
      <c r="AG10" s="20">
        <f t="shared" si="1"/>
        <v>0</v>
      </c>
      <c r="AH10" s="20">
        <f t="shared" si="1"/>
        <v>0</v>
      </c>
      <c r="AI10" s="20">
        <f t="shared" si="1"/>
        <v>0</v>
      </c>
      <c r="AJ10" s="20">
        <f t="shared" si="1"/>
        <v>0</v>
      </c>
      <c r="AK10" s="20">
        <f t="shared" si="1"/>
        <v>0</v>
      </c>
      <c r="AL10" s="20">
        <f t="shared" si="1"/>
        <v>0</v>
      </c>
      <c r="AM10" s="20">
        <f t="shared" si="1"/>
        <v>0</v>
      </c>
      <c r="AN10" s="20">
        <f t="shared" si="1"/>
        <v>0</v>
      </c>
      <c r="AO10" s="20">
        <f t="shared" si="1"/>
        <v>0</v>
      </c>
      <c r="AP10" s="20">
        <f t="shared" si="1"/>
        <v>0</v>
      </c>
      <c r="AQ10" s="22">
        <f t="shared" si="1"/>
        <v>-312105592.75999999</v>
      </c>
      <c r="AR10" s="9"/>
    </row>
    <row r="11" spans="1:44" ht="18" hidden="1">
      <c r="A11" s="15">
        <v>3101010101</v>
      </c>
      <c r="B11" s="4" t="s">
        <v>78</v>
      </c>
      <c r="C11" s="5"/>
      <c r="D11" s="23">
        <v>131266618.48</v>
      </c>
      <c r="E11" s="5">
        <v>171921316.37</v>
      </c>
      <c r="F11" s="5">
        <v>195683096.31</v>
      </c>
      <c r="G11" s="5">
        <v>244979657.46000001</v>
      </c>
      <c r="H11" s="5">
        <v>108080422.31999999</v>
      </c>
      <c r="I11" s="5">
        <v>146603898.81</v>
      </c>
      <c r="J11" s="5">
        <v>183786533.41</v>
      </c>
      <c r="K11" s="5">
        <v>128472650.08</v>
      </c>
      <c r="L11" s="5">
        <v>159165038.47</v>
      </c>
      <c r="M11" s="5">
        <v>200024518.09999999</v>
      </c>
      <c r="N11" s="5">
        <v>10394500.300000001</v>
      </c>
      <c r="O11" s="5">
        <v>175352575.41999999</v>
      </c>
      <c r="P11" s="5">
        <v>75888906.879999995</v>
      </c>
      <c r="Q11" s="5">
        <v>201975773.53999999</v>
      </c>
      <c r="R11" s="5">
        <v>130367836.86</v>
      </c>
      <c r="S11" s="5">
        <v>149507490.24000001</v>
      </c>
      <c r="T11" s="7">
        <v>137026559.09</v>
      </c>
      <c r="U11" s="7">
        <v>198218829.47999999</v>
      </c>
      <c r="V11" s="7">
        <v>69991298.689999998</v>
      </c>
      <c r="W11" s="5">
        <v>150810291.18000001</v>
      </c>
      <c r="X11" s="7">
        <v>122094711.43000001</v>
      </c>
      <c r="Y11" s="5">
        <v>201195969.83000001</v>
      </c>
      <c r="Z11" s="5">
        <v>214921527.25999999</v>
      </c>
      <c r="AA11" s="5">
        <v>125001241.11</v>
      </c>
      <c r="AB11" s="5">
        <v>197713616.34999999</v>
      </c>
      <c r="AC11" s="5">
        <v>171514346.90000001</v>
      </c>
      <c r="AD11" s="5">
        <v>102793661.56</v>
      </c>
      <c r="AE11" s="5">
        <v>84521961.230000004</v>
      </c>
      <c r="AF11" s="5">
        <v>91631493.680000007</v>
      </c>
      <c r="AG11" s="5">
        <v>105908110.34999999</v>
      </c>
      <c r="AH11" s="5">
        <v>82813849.200000003</v>
      </c>
      <c r="AI11" s="5">
        <v>103574009.65000001</v>
      </c>
      <c r="AJ11" s="5">
        <v>160662603.78</v>
      </c>
      <c r="AK11" s="5">
        <v>171071663.47</v>
      </c>
      <c r="AL11" s="5">
        <v>158838539.72999999</v>
      </c>
      <c r="AM11" s="5">
        <v>128274648.59</v>
      </c>
      <c r="AN11" s="5">
        <v>98143117.349999994</v>
      </c>
      <c r="AO11" s="5">
        <v>176675654.90000001</v>
      </c>
      <c r="AP11" s="5">
        <v>178207662.06999999</v>
      </c>
      <c r="AQ11" s="8">
        <f>SUM(C11,D11,E11,F11,G11,H11,I11,J11,K11,L11,M11,N11,O11,P11,Q11,R11,S11,T11,U11,V11,W11,X11,Y11,Z11,AA11,AB11,AC11,AD11,AE11,AF11,AG11,AH11,AI11,AJ11,AK11,AL11,AM11,AN11,AO11,AP11)</f>
        <v>5645076199.9299994</v>
      </c>
      <c r="AR11" s="9"/>
    </row>
    <row r="12" spans="1:44" ht="18">
      <c r="A12" s="18">
        <v>3102010101</v>
      </c>
      <c r="B12" s="35" t="s">
        <v>79</v>
      </c>
      <c r="C12" s="12">
        <f t="shared" ref="C12:AQ12" si="2">SUM(C10:C11)</f>
        <v>0</v>
      </c>
      <c r="D12" s="13">
        <f t="shared" si="2"/>
        <v>131266618.48</v>
      </c>
      <c r="E12" s="12">
        <f t="shared" si="2"/>
        <v>171921316.37</v>
      </c>
      <c r="F12" s="12">
        <f t="shared" si="2"/>
        <v>46984963.909999996</v>
      </c>
      <c r="G12" s="12">
        <f t="shared" si="2"/>
        <v>244979657.46000001</v>
      </c>
      <c r="H12" s="12">
        <f t="shared" si="2"/>
        <v>108080422.31999999</v>
      </c>
      <c r="I12" s="12">
        <f t="shared" si="2"/>
        <v>146603898.81</v>
      </c>
      <c r="J12" s="12">
        <f t="shared" si="2"/>
        <v>99870913.280000001</v>
      </c>
      <c r="K12" s="12">
        <f t="shared" si="2"/>
        <v>128472650.08</v>
      </c>
      <c r="L12" s="12">
        <f t="shared" si="2"/>
        <v>159165038.47</v>
      </c>
      <c r="M12" s="12">
        <f t="shared" si="2"/>
        <v>200024518.09999999</v>
      </c>
      <c r="N12" s="12">
        <f t="shared" si="2"/>
        <v>10394500.300000001</v>
      </c>
      <c r="O12" s="12">
        <f t="shared" si="2"/>
        <v>175352575.41999999</v>
      </c>
      <c r="P12" s="12">
        <f t="shared" si="2"/>
        <v>75888906.879999995</v>
      </c>
      <c r="Q12" s="12">
        <f t="shared" si="2"/>
        <v>201975773.53999999</v>
      </c>
      <c r="R12" s="12">
        <f t="shared" si="2"/>
        <v>130367836.86</v>
      </c>
      <c r="S12" s="12">
        <f t="shared" si="2"/>
        <v>70015650.010000005</v>
      </c>
      <c r="T12" s="12">
        <f t="shared" si="2"/>
        <v>137026559.09</v>
      </c>
      <c r="U12" s="12">
        <f t="shared" si="2"/>
        <v>198218829.47999999</v>
      </c>
      <c r="V12" s="12">
        <f t="shared" si="2"/>
        <v>69991298.689999998</v>
      </c>
      <c r="W12" s="12">
        <f t="shared" si="2"/>
        <v>150810291.18000001</v>
      </c>
      <c r="X12" s="12">
        <f t="shared" si="2"/>
        <v>122094711.43000001</v>
      </c>
      <c r="Y12" s="12">
        <f t="shared" si="2"/>
        <v>201195969.83000001</v>
      </c>
      <c r="Z12" s="12">
        <f t="shared" si="2"/>
        <v>214921527.25999999</v>
      </c>
      <c r="AA12" s="12">
        <f t="shared" si="2"/>
        <v>125001241.11</v>
      </c>
      <c r="AB12" s="12">
        <f t="shared" si="2"/>
        <v>197713616.34999999</v>
      </c>
      <c r="AC12" s="12">
        <f t="shared" si="2"/>
        <v>171514346.90000001</v>
      </c>
      <c r="AD12" s="12">
        <f t="shared" si="2"/>
        <v>102793661.56</v>
      </c>
      <c r="AE12" s="12">
        <f t="shared" si="2"/>
        <v>84521961.230000004</v>
      </c>
      <c r="AF12" s="12">
        <f t="shared" si="2"/>
        <v>91631493.680000007</v>
      </c>
      <c r="AG12" s="12">
        <f t="shared" si="2"/>
        <v>105908110.34999999</v>
      </c>
      <c r="AH12" s="12">
        <f t="shared" si="2"/>
        <v>82813849.200000003</v>
      </c>
      <c r="AI12" s="12">
        <f t="shared" si="2"/>
        <v>103574009.65000001</v>
      </c>
      <c r="AJ12" s="12">
        <f t="shared" si="2"/>
        <v>160662603.78</v>
      </c>
      <c r="AK12" s="12">
        <f t="shared" si="2"/>
        <v>171071663.47</v>
      </c>
      <c r="AL12" s="12">
        <f t="shared" si="2"/>
        <v>158838539.72999999</v>
      </c>
      <c r="AM12" s="12">
        <f t="shared" si="2"/>
        <v>128274648.59</v>
      </c>
      <c r="AN12" s="12">
        <f t="shared" si="2"/>
        <v>98143117.349999994</v>
      </c>
      <c r="AO12" s="12">
        <f t="shared" si="2"/>
        <v>176675654.90000001</v>
      </c>
      <c r="AP12" s="12">
        <f t="shared" si="2"/>
        <v>178207662.06999999</v>
      </c>
      <c r="AQ12" s="14">
        <f t="shared" si="2"/>
        <v>5332970607.1699991</v>
      </c>
      <c r="AR12" s="9" t="s">
        <v>73</v>
      </c>
    </row>
    <row r="13" spans="1:44" ht="18" hidden="1">
      <c r="A13" s="10"/>
      <c r="B13" s="11" t="s">
        <v>80</v>
      </c>
      <c r="C13" s="12">
        <f t="shared" ref="C13:AQ13" si="3">SUM(C6,C12)</f>
        <v>0</v>
      </c>
      <c r="D13" s="13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2">
        <f t="shared" si="3"/>
        <v>0</v>
      </c>
      <c r="P13" s="12">
        <f t="shared" si="3"/>
        <v>0</v>
      </c>
      <c r="Q13" s="12">
        <f t="shared" si="3"/>
        <v>0</v>
      </c>
      <c r="R13" s="12">
        <f t="shared" si="3"/>
        <v>0</v>
      </c>
      <c r="S13" s="12">
        <f t="shared" si="3"/>
        <v>0</v>
      </c>
      <c r="T13" s="12">
        <f t="shared" si="3"/>
        <v>0</v>
      </c>
      <c r="U13" s="12">
        <f t="shared" si="3"/>
        <v>0</v>
      </c>
      <c r="V13" s="12">
        <f t="shared" si="3"/>
        <v>0</v>
      </c>
      <c r="W13" s="12">
        <f t="shared" si="3"/>
        <v>0</v>
      </c>
      <c r="X13" s="12">
        <f t="shared" si="3"/>
        <v>0</v>
      </c>
      <c r="Y13" s="12">
        <f t="shared" si="3"/>
        <v>0</v>
      </c>
      <c r="Z13" s="12">
        <f t="shared" si="3"/>
        <v>0</v>
      </c>
      <c r="AA13" s="12">
        <f t="shared" si="3"/>
        <v>0</v>
      </c>
      <c r="AB13" s="12">
        <f t="shared" si="3"/>
        <v>0</v>
      </c>
      <c r="AC13" s="12">
        <f t="shared" si="3"/>
        <v>0</v>
      </c>
      <c r="AD13" s="12">
        <f t="shared" si="3"/>
        <v>0</v>
      </c>
      <c r="AE13" s="12">
        <f t="shared" si="3"/>
        <v>0</v>
      </c>
      <c r="AF13" s="12">
        <f t="shared" si="3"/>
        <v>0</v>
      </c>
      <c r="AG13" s="12">
        <f t="shared" si="3"/>
        <v>0</v>
      </c>
      <c r="AH13" s="12">
        <f t="shared" si="3"/>
        <v>0</v>
      </c>
      <c r="AI13" s="12">
        <f t="shared" si="3"/>
        <v>0</v>
      </c>
      <c r="AJ13" s="12">
        <f t="shared" si="3"/>
        <v>0</v>
      </c>
      <c r="AK13" s="12">
        <f t="shared" si="3"/>
        <v>0</v>
      </c>
      <c r="AL13" s="12">
        <f t="shared" si="3"/>
        <v>0</v>
      </c>
      <c r="AM13" s="12">
        <f t="shared" si="3"/>
        <v>0</v>
      </c>
      <c r="AN13" s="12">
        <f t="shared" si="3"/>
        <v>0</v>
      </c>
      <c r="AO13" s="12">
        <f t="shared" si="3"/>
        <v>0</v>
      </c>
      <c r="AP13" s="12">
        <f t="shared" si="3"/>
        <v>0</v>
      </c>
      <c r="AQ13" s="12">
        <f t="shared" si="3"/>
        <v>0</v>
      </c>
      <c r="AR13" s="9"/>
    </row>
  </sheetData>
  <mergeCells count="2"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HP07</dc:creator>
  <cp:lastModifiedBy>HP07</cp:lastModifiedBy>
  <cp:lastPrinted>2021-05-05T04:43:32Z</cp:lastPrinted>
  <dcterms:created xsi:type="dcterms:W3CDTF">2021-05-05T04:36:58Z</dcterms:created>
  <dcterms:modified xsi:type="dcterms:W3CDTF">2021-05-11T01:45:29Z</dcterms:modified>
</cp:coreProperties>
</file>